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1"/>
  </bookViews>
  <sheets>
    <sheet name="Troškovnik" sheetId="1" r:id="rId1"/>
    <sheet name="2018. i 2019. GOD." sheetId="2" r:id="rId2"/>
  </sheets>
  <definedNames/>
  <calcPr fullCalcOnLoad="1"/>
</workbook>
</file>

<file path=xl/sharedStrings.xml><?xml version="1.0" encoding="utf-8"?>
<sst xmlns="http://schemas.openxmlformats.org/spreadsheetml/2006/main" count="219" uniqueCount="119">
  <si>
    <t>Red.
br.</t>
  </si>
  <si>
    <t>KAPACITET
CISTERNE</t>
  </si>
  <si>
    <t xml:space="preserve">OŠ ŠEĆERANA, ŠEĆERANA   </t>
  </si>
  <si>
    <t>ULICA ŽRTAVA DOMOVINSKOG RATA 27, ŠEĆERANA</t>
  </si>
  <si>
    <t>PŠ TORJANCI</t>
  </si>
  <si>
    <t>GRANIČARSKA 2, TORJANCI</t>
  </si>
  <si>
    <t>PŠ BARANJSKO PETROVO SELO</t>
  </si>
  <si>
    <t>KOLODVORSKA BB, B. P. SELO</t>
  </si>
  <si>
    <t>PŠ PETLOVAC</t>
  </si>
  <si>
    <t>RADE KONČARA 9, PETLOVAC</t>
  </si>
  <si>
    <t>OŠ BUDROVCI, BUDROVCI</t>
  </si>
  <si>
    <t>GUPČEV TRG 8, BUDROVCI</t>
  </si>
  <si>
    <t>OŠ JOSIPA ANTUNA ĆOLNIĆA, ĐAKOVO</t>
  </si>
  <si>
    <t>TRG N. Š. ZRINSKOG 4, ĐAKOVO</t>
  </si>
  <si>
    <t>JELAČIĆEVA 6, SATNICA ĐAKOVAČKA</t>
  </si>
  <si>
    <t>PŠ ŠIROKO POLJE</t>
  </si>
  <si>
    <t>KOLODVORSKA 9, ŠIROKO POLJE</t>
  </si>
  <si>
    <t>OŠ MATIJA PETRA KATANČIĆA, VALPOVO</t>
  </si>
  <si>
    <t>I. L. RIBARA 3, VALPOVO</t>
  </si>
  <si>
    <t>OŠ "VLADIMIR NAZOR", FERIČANCI</t>
  </si>
  <si>
    <t>TRG MATIJE GUPCA 9, FERIČANCI</t>
  </si>
  <si>
    <t>OŠ HINKA JUHNA, PODGORAČ</t>
  </si>
  <si>
    <t>HINKA JUHNA 8, PODGORAČ</t>
  </si>
  <si>
    <t>PŠ BUDIMCI</t>
  </si>
  <si>
    <t>BANA J. JELAČIĆA 143, BUDIMCI</t>
  </si>
  <si>
    <t>OŠ ČEMINAC, ČEMINAC</t>
  </si>
  <si>
    <t>KOLODVORSKA 48, ČEMINAC</t>
  </si>
  <si>
    <t>PŠ KOZARAC</t>
  </si>
  <si>
    <t>MATIJE GUPCA 5, KOZARAC</t>
  </si>
  <si>
    <t>OŠ JAGODNJAK, JAGODNJAK</t>
  </si>
  <si>
    <t>BORISA KIDRIČA 57, JAGODNJAK</t>
  </si>
  <si>
    <t>PŠ BOLMAN</t>
  </si>
  <si>
    <t>SAVA KOVAČEVIĆ 67, BOLMAN</t>
  </si>
  <si>
    <t>OŠ POPOVAC, POPOVAC</t>
  </si>
  <si>
    <t>VLADIMIRA NAZORA 26, POPOVAC</t>
  </si>
  <si>
    <t>PŠ KNEŽEVO</t>
  </si>
  <si>
    <t>VIJENAC GRADA VUKOVARA 18, KNEŽEVO</t>
  </si>
  <si>
    <t>OŠ KNEŽEVI VINOGRADI, K. VINOGRADI</t>
  </si>
  <si>
    <t>GLAVNA 44, KNEŽEVI VINOGRADI</t>
  </si>
  <si>
    <t>PŠ GRABOVAC</t>
  </si>
  <si>
    <t>GROBLJANSKA BB, GRABOVAC</t>
  </si>
  <si>
    <t>PŠ KARANAC</t>
  </si>
  <si>
    <t>KOLODVORSKA 106, KARANAC</t>
  </si>
  <si>
    <t>OŠ ZMAJEVAC, ZMAJEVAC</t>
  </si>
  <si>
    <t>SPORTSKA 2A, ZMAJEVAC</t>
  </si>
  <si>
    <t>PŠ SUZA</t>
  </si>
  <si>
    <t>ACSGEDEON 9, SUZA</t>
  </si>
  <si>
    <t>PŠ KOTLINA</t>
  </si>
  <si>
    <t>GLAVNA 1/C, KOTLINA</t>
  </si>
  <si>
    <t>PŠ NOVI BEZDAN</t>
  </si>
  <si>
    <t>SREDNJA BB, NOVI BEZDAN</t>
  </si>
  <si>
    <t>OŠ LUG, LUG</t>
  </si>
  <si>
    <t>ŠKOLSKA 6, LUG</t>
  </si>
  <si>
    <t>PŠ VARDARAC</t>
  </si>
  <si>
    <t>ŠKOLSKA 30, VARDARAC</t>
  </si>
  <si>
    <t>OŠ DRAŽ, DRAŽ</t>
  </si>
  <si>
    <t>IVE LOLE RIBARA 1, DRAŽ</t>
  </si>
  <si>
    <t>OŠ BRATOLJUBA KLAIĆA, BIZOVAC</t>
  </si>
  <si>
    <t>BRAĆE RADIĆ 41, BIZOVAC</t>
  </si>
  <si>
    <t>OŠ VLADIMIR NAZOR, ČEPIN</t>
  </si>
  <si>
    <t>KALNIČKA 17, ČEPIN</t>
  </si>
  <si>
    <t>PŠ BRIJEŠĆE</t>
  </si>
  <si>
    <t>ZELENA BB, BRIJEŠĆE</t>
  </si>
  <si>
    <t>PŠ ČEPINSKI MARTINCI</t>
  </si>
  <si>
    <t>STJEPANA RADIĆA 87, Č. MARTINCI</t>
  </si>
  <si>
    <t>OŠ GORJANI, GORJANI</t>
  </si>
  <si>
    <t>BOLOKAN 20, GORJANI</t>
  </si>
  <si>
    <t>OŠ "J. KOZARAC", JOSIPOVAC PUNITOVAČKI</t>
  </si>
  <si>
    <t>BRAĆE BANAS 2, J. PUNITOVAČKI</t>
  </si>
  <si>
    <t>OŠ MILKA CEPELIĆA, VUKA</t>
  </si>
  <si>
    <t>MILKA CEPELIĆA 1, VUKA</t>
  </si>
  <si>
    <t>OŠ DALJ, DALJ</t>
  </si>
  <si>
    <t>ZAGREBAČKA BB, DALJ</t>
  </si>
  <si>
    <t>OŠ BIJELO BRDO, BIJELO BRDO</t>
  </si>
  <si>
    <t>NIKOLE TESLE 71, BIJELO BRDO</t>
  </si>
  <si>
    <t>OŠ ANTUNOVAC, ANTUNOVAC</t>
  </si>
  <si>
    <t>ŠKOLSKA 15, ANTUNOVAC</t>
  </si>
  <si>
    <t>PŠ IVANOVAC</t>
  </si>
  <si>
    <t>CRKVENA 1A, IVANOVAC</t>
  </si>
  <si>
    <t>OŠ ANTE STARČEVIĆA, VILJEVO</t>
  </si>
  <si>
    <t>KRALJA TOMISLAVA 1, VILJEVO</t>
  </si>
  <si>
    <t>PŠ BRANJIN VRH</t>
  </si>
  <si>
    <t>* Cijena se formira na temelju cijena važećih u momentu izrade ponude, a uključuje sva davanja osim PDV-a</t>
  </si>
  <si>
    <t>OBRAZAC PONUDE</t>
  </si>
  <si>
    <t>NAZIV PONUDITELJA:</t>
  </si>
  <si>
    <t>ADRESA:</t>
  </si>
  <si>
    <t>OIB:</t>
  </si>
  <si>
    <t>IME I PREZIME OSOBE ZA KONTAKT:</t>
  </si>
  <si>
    <t>PONUDA  _____________</t>
  </si>
  <si>
    <t>BROJ:________________</t>
  </si>
  <si>
    <t>SŠ DALJ, DALJ</t>
  </si>
  <si>
    <t>BRAĆE RADIĆA 7, DALJ</t>
  </si>
  <si>
    <t>MJESTO I DATUM:</t>
  </si>
  <si>
    <t>POTPIS ZAKONSKOG ZASTUPNIKA:</t>
  </si>
  <si>
    <t>GODIŠNJA
KOLIČINA
U LITRAMA</t>
  </si>
  <si>
    <t>JEDINIČNA 
CIJENA PO
LITRI BEZ
 PDV-a</t>
  </si>
  <si>
    <t>PDV (kuna):</t>
  </si>
  <si>
    <t>UKUPNA GODIŠNJA CIJENA (bez PDV-a) kn:</t>
  </si>
  <si>
    <t>UKUPNA GODIŠNJA CIJENA (s PDV-a) kn:</t>
  </si>
  <si>
    <t>NAZIV OSNOVNE ŠKOLE - PODRUČNE ŠKOLE
SREDNJE ŠKOLE</t>
  </si>
  <si>
    <t>ADRESA  OSNOVNE ŠKOLE - PODRUČNE ŠKOLE
SREDNJE ŠKOLE</t>
  </si>
  <si>
    <t>SVETOG KRIŽA 51, BRANJIN VRH</t>
  </si>
  <si>
    <r>
      <t xml:space="preserve">UKUPNA
CIJENA
</t>
    </r>
    <r>
      <rPr>
        <sz val="8"/>
        <rFont val="Arial"/>
        <family val="2"/>
      </rPr>
      <t>(KOL6*KOL.7)</t>
    </r>
  </si>
  <si>
    <t>OŠ SATNICA ĐAKOVAČKA</t>
  </si>
  <si>
    <t>PLANIRANA
KOLIČINA
ZA 2
GODINE</t>
  </si>
  <si>
    <t>CIJENA PONUDE (GODIŠNJA CIJENA x 2 GODINE) BEZ PDV-a kn:</t>
  </si>
  <si>
    <t>UKUPNA CIJENA PONUDE (GODIŠNJA CIJENA x 2 GODINE s PDV-om) kn :</t>
  </si>
  <si>
    <t>OŠ DARDA, DARDA</t>
  </si>
  <si>
    <t>ŠKOLSKA 9, DARDA</t>
  </si>
  <si>
    <t>PLAN NABAVE LOŽ-ULJA ZA OSNOVNE I SREDNJE ŠKOLE OSJEČKO-BARANJSKE ŽUPANIJE ZA RAZDOBLJE  2018. i  2019. GODINU</t>
  </si>
  <si>
    <t>TROŠKOVNIK LOŽ-ULJA ZA OSNOVNE I SREDNJE ŠKOLE OSJEČKO-BARANJSKE ŽUPANIJE ZA RAZDOBLJE  2018. i  2019. GODINU</t>
  </si>
  <si>
    <t>CIJENA (PC) BEZ PREMIJE
(kn/lit)</t>
  </si>
  <si>
    <t xml:space="preserve">PREMIJA (P)
(kn/lit)
</t>
  </si>
  <si>
    <t>POSEBNI POREZ (Trošarina)
(kn/lit)</t>
  </si>
  <si>
    <t>POPUST
(%)</t>
  </si>
  <si>
    <t>POPUST U KUNAMA PO LITRI
(kn/lit)</t>
  </si>
  <si>
    <t>JEDINIČNA CIJENA S POPUSTOM (bez PDV-a) 
kn/lit</t>
  </si>
  <si>
    <t>12 (7+8+9-11)</t>
  </si>
  <si>
    <t>13 (6*12)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</si>
</sst>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  <numFmt numFmtId="165" formatCode="#,##0.000_ ;[Red]\-#,##0.000\ 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wrapText="1"/>
    </xf>
    <xf numFmtId="3" fontId="5" fillId="0" borderId="11" xfId="0" applyNumberFormat="1" applyFont="1" applyBorder="1" applyAlignment="1">
      <alignment wrapText="1"/>
    </xf>
    <xf numFmtId="164" fontId="5" fillId="0" borderId="11" xfId="0" applyNumberFormat="1" applyFont="1" applyBorder="1" applyAlignment="1">
      <alignment wrapText="1"/>
    </xf>
    <xf numFmtId="49" fontId="4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right"/>
    </xf>
    <xf numFmtId="3" fontId="5" fillId="34" borderId="11" xfId="0" applyNumberFormat="1" applyFont="1" applyFill="1" applyBorder="1" applyAlignment="1">
      <alignment wrapText="1"/>
    </xf>
    <xf numFmtId="0" fontId="6" fillId="0" borderId="11" xfId="0" applyFont="1" applyBorder="1" applyAlignment="1">
      <alignment horizontal="right"/>
    </xf>
    <xf numFmtId="3" fontId="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0" fontId="1" fillId="0" borderId="0" xfId="0" applyFont="1" applyBorder="1" applyAlignment="1">
      <alignment horizontal="right"/>
    </xf>
    <xf numFmtId="164" fontId="5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164" fontId="5" fillId="0" borderId="14" xfId="0" applyNumberFormat="1" applyFont="1" applyBorder="1" applyAlignment="1">
      <alignment wrapText="1"/>
    </xf>
    <xf numFmtId="164" fontId="5" fillId="0" borderId="15" xfId="0" applyNumberFormat="1" applyFont="1" applyBorder="1" applyAlignment="1">
      <alignment wrapText="1"/>
    </xf>
    <xf numFmtId="164" fontId="5" fillId="34" borderId="11" xfId="0" applyNumberFormat="1" applyFont="1" applyFill="1" applyBorder="1" applyAlignment="1">
      <alignment wrapText="1"/>
    </xf>
    <xf numFmtId="49" fontId="9" fillId="34" borderId="11" xfId="0" applyNumberFormat="1" applyFont="1" applyFill="1" applyBorder="1" applyAlignment="1">
      <alignment wrapText="1"/>
    </xf>
    <xf numFmtId="49" fontId="9" fillId="34" borderId="11" xfId="0" applyNumberFormat="1" applyFont="1" applyFill="1" applyBorder="1" applyAlignment="1">
      <alignment/>
    </xf>
    <xf numFmtId="0" fontId="3" fillId="35" borderId="11" xfId="0" applyFont="1" applyFill="1" applyBorder="1" applyAlignment="1">
      <alignment horizontal="right"/>
    </xf>
    <xf numFmtId="49" fontId="9" fillId="35" borderId="11" xfId="0" applyNumberFormat="1" applyFont="1" applyFill="1" applyBorder="1" applyAlignment="1">
      <alignment wrapText="1"/>
    </xf>
    <xf numFmtId="49" fontId="4" fillId="35" borderId="11" xfId="0" applyNumberFormat="1" applyFont="1" applyFill="1" applyBorder="1" applyAlignment="1">
      <alignment wrapText="1"/>
    </xf>
    <xf numFmtId="3" fontId="5" fillId="35" borderId="11" xfId="0" applyNumberFormat="1" applyFont="1" applyFill="1" applyBorder="1" applyAlignment="1">
      <alignment wrapText="1"/>
    </xf>
    <xf numFmtId="164" fontId="5" fillId="35" borderId="11" xfId="0" applyNumberFormat="1" applyFont="1" applyFill="1" applyBorder="1" applyAlignment="1">
      <alignment wrapText="1"/>
    </xf>
    <xf numFmtId="49" fontId="4" fillId="35" borderId="11" xfId="0" applyNumberFormat="1" applyFont="1" applyFill="1" applyBorder="1" applyAlignment="1">
      <alignment horizontal="center" wrapText="1"/>
    </xf>
    <xf numFmtId="49" fontId="9" fillId="35" borderId="11" xfId="0" applyNumberFormat="1" applyFont="1" applyFill="1" applyBorder="1" applyAlignment="1">
      <alignment/>
    </xf>
    <xf numFmtId="49" fontId="4" fillId="35" borderId="11" xfId="0" applyNumberFormat="1" applyFont="1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16" xfId="0" applyBorder="1" applyAlignment="1">
      <alignment/>
    </xf>
    <xf numFmtId="0" fontId="3" fillId="5" borderId="11" xfId="0" applyFont="1" applyFill="1" applyBorder="1" applyAlignment="1">
      <alignment horizontal="right"/>
    </xf>
    <xf numFmtId="49" fontId="9" fillId="5" borderId="11" xfId="0" applyNumberFormat="1" applyFont="1" applyFill="1" applyBorder="1" applyAlignment="1">
      <alignment wrapText="1"/>
    </xf>
    <xf numFmtId="49" fontId="4" fillId="5" borderId="11" xfId="0" applyNumberFormat="1" applyFont="1" applyFill="1" applyBorder="1" applyAlignment="1">
      <alignment horizontal="left" wrapText="1"/>
    </xf>
    <xf numFmtId="3" fontId="5" fillId="5" borderId="11" xfId="0" applyNumberFormat="1" applyFont="1" applyFill="1" applyBorder="1" applyAlignment="1">
      <alignment wrapText="1"/>
    </xf>
    <xf numFmtId="164" fontId="5" fillId="5" borderId="11" xfId="0" applyNumberFormat="1" applyFont="1" applyFill="1" applyBorder="1" applyAlignment="1">
      <alignment wrapText="1"/>
    </xf>
    <xf numFmtId="49" fontId="4" fillId="5" borderId="11" xfId="0" applyNumberFormat="1" applyFont="1" applyFill="1" applyBorder="1" applyAlignment="1">
      <alignment wrapText="1"/>
    </xf>
    <xf numFmtId="49" fontId="9" fillId="5" borderId="11" xfId="0" applyNumberFormat="1" applyFont="1" applyFill="1" applyBorder="1" applyAlignment="1">
      <alignment/>
    </xf>
    <xf numFmtId="49" fontId="4" fillId="5" borderId="11" xfId="0" applyNumberFormat="1" applyFont="1" applyFill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9"/>
  <sheetViews>
    <sheetView zoomScalePageLayoutView="0" workbookViewId="0" topLeftCell="A34">
      <selection activeCell="D78" sqref="D78"/>
    </sheetView>
  </sheetViews>
  <sheetFormatPr defaultColWidth="9.140625" defaultRowHeight="12.75"/>
  <cols>
    <col min="1" max="1" width="5.00390625" style="0" customWidth="1"/>
    <col min="2" max="2" width="36.140625" style="0" customWidth="1"/>
    <col min="3" max="3" width="38.140625" style="0" customWidth="1"/>
    <col min="4" max="4" width="12.00390625" style="0" customWidth="1"/>
    <col min="5" max="5" width="11.8515625" style="0" customWidth="1"/>
    <col min="6" max="6" width="13.00390625" style="0" customWidth="1"/>
    <col min="7" max="7" width="11.00390625" style="0" customWidth="1"/>
    <col min="8" max="8" width="15.7109375" style="0" customWidth="1"/>
  </cols>
  <sheetData>
    <row r="2" spans="1:4" ht="12.75">
      <c r="A2" s="49" t="s">
        <v>83</v>
      </c>
      <c r="B2" s="49"/>
      <c r="C2" s="49"/>
      <c r="D2" s="12"/>
    </row>
    <row r="3" spans="1:4" ht="12.75">
      <c r="A3" s="49" t="s">
        <v>84</v>
      </c>
      <c r="B3" s="49"/>
      <c r="C3" s="49"/>
      <c r="D3" s="12"/>
    </row>
    <row r="4" spans="1:6" ht="12.75">
      <c r="A4" s="12" t="s">
        <v>85</v>
      </c>
      <c r="B4" s="12"/>
      <c r="C4" s="14"/>
      <c r="D4" s="50" t="s">
        <v>88</v>
      </c>
      <c r="E4" s="51"/>
      <c r="F4" s="51"/>
    </row>
    <row r="5" spans="1:6" ht="12.75">
      <c r="A5" s="13" t="s">
        <v>86</v>
      </c>
      <c r="B5" s="13"/>
      <c r="C5" s="15"/>
      <c r="D5" s="50" t="s">
        <v>89</v>
      </c>
      <c r="E5" s="51"/>
      <c r="F5" s="51"/>
    </row>
    <row r="6" spans="1:4" ht="12.75">
      <c r="A6" s="52" t="s">
        <v>87</v>
      </c>
      <c r="B6" s="52"/>
      <c r="C6" s="52"/>
      <c r="D6" s="13"/>
    </row>
    <row r="8" spans="1:8" ht="12.75">
      <c r="A8" s="53" t="s">
        <v>109</v>
      </c>
      <c r="B8" s="53"/>
      <c r="C8" s="53"/>
      <c r="D8" s="53"/>
      <c r="E8" s="53"/>
      <c r="F8" s="53"/>
      <c r="G8" s="53"/>
      <c r="H8" s="53"/>
    </row>
    <row r="9" spans="1:8" ht="19.5" customHeight="1">
      <c r="A9" s="57" t="s">
        <v>0</v>
      </c>
      <c r="B9" s="46" t="s">
        <v>99</v>
      </c>
      <c r="C9" s="46" t="s">
        <v>100</v>
      </c>
      <c r="D9" s="46" t="s">
        <v>1</v>
      </c>
      <c r="E9" s="46" t="s">
        <v>94</v>
      </c>
      <c r="F9" s="46" t="s">
        <v>104</v>
      </c>
      <c r="G9" s="46" t="s">
        <v>95</v>
      </c>
      <c r="H9" s="46" t="s">
        <v>102</v>
      </c>
    </row>
    <row r="10" spans="1:8" ht="16.5" customHeight="1">
      <c r="A10" s="58"/>
      <c r="B10" s="60"/>
      <c r="C10" s="60"/>
      <c r="D10" s="47"/>
      <c r="E10" s="47"/>
      <c r="F10" s="47"/>
      <c r="G10" s="47"/>
      <c r="H10" s="47"/>
    </row>
    <row r="11" spans="1:8" ht="16.5" customHeight="1">
      <c r="A11" s="59"/>
      <c r="B11" s="61"/>
      <c r="C11" s="61"/>
      <c r="D11" s="48"/>
      <c r="E11" s="48"/>
      <c r="F11" s="48"/>
      <c r="G11" s="48"/>
      <c r="H11" s="48"/>
    </row>
    <row r="12" spans="1:8" ht="13.5" customHeight="1">
      <c r="A12" s="1">
        <v>1</v>
      </c>
      <c r="B12" s="3">
        <v>2</v>
      </c>
      <c r="C12" s="3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</row>
    <row r="13" spans="1:8" ht="27" customHeight="1">
      <c r="A13" s="28">
        <v>1</v>
      </c>
      <c r="B13" s="29" t="s">
        <v>2</v>
      </c>
      <c r="C13" s="33" t="s">
        <v>3</v>
      </c>
      <c r="D13" s="31"/>
      <c r="E13" s="31"/>
      <c r="F13" s="31"/>
      <c r="G13" s="32"/>
      <c r="H13" s="32"/>
    </row>
    <row r="14" spans="1:8" ht="15.75" customHeight="1">
      <c r="A14" s="8">
        <v>2</v>
      </c>
      <c r="B14" s="7" t="s">
        <v>4</v>
      </c>
      <c r="C14" s="7" t="s">
        <v>5</v>
      </c>
      <c r="D14" s="5">
        <v>6000</v>
      </c>
      <c r="E14" s="5">
        <v>9500</v>
      </c>
      <c r="F14" s="5">
        <f>E14*2</f>
        <v>19000</v>
      </c>
      <c r="G14" s="6"/>
      <c r="H14" s="6">
        <f>F14*G14</f>
        <v>0</v>
      </c>
    </row>
    <row r="15" spans="1:8" ht="15.75" customHeight="1">
      <c r="A15" s="8">
        <v>3</v>
      </c>
      <c r="B15" s="4" t="s">
        <v>6</v>
      </c>
      <c r="C15" s="4" t="s">
        <v>7</v>
      </c>
      <c r="D15" s="5">
        <v>15000</v>
      </c>
      <c r="E15" s="5">
        <v>22000</v>
      </c>
      <c r="F15" s="5">
        <f aca="true" t="shared" si="0" ref="F15:F55">E15*2</f>
        <v>44000</v>
      </c>
      <c r="G15" s="6"/>
      <c r="H15" s="6">
        <f aca="true" t="shared" si="1" ref="H15:H55">F15*G15</f>
        <v>0</v>
      </c>
    </row>
    <row r="16" spans="1:8" ht="15.75" customHeight="1">
      <c r="A16" s="8">
        <v>4</v>
      </c>
      <c r="B16" s="4" t="s">
        <v>8</v>
      </c>
      <c r="C16" s="4" t="s">
        <v>9</v>
      </c>
      <c r="D16" s="5">
        <v>7000</v>
      </c>
      <c r="E16" s="5">
        <v>14500</v>
      </c>
      <c r="F16" s="5">
        <f t="shared" si="0"/>
        <v>29000</v>
      </c>
      <c r="G16" s="6"/>
      <c r="H16" s="6">
        <f t="shared" si="1"/>
        <v>0</v>
      </c>
    </row>
    <row r="17" spans="1:8" ht="15.75" customHeight="1">
      <c r="A17" s="8">
        <v>5</v>
      </c>
      <c r="B17" s="7" t="s">
        <v>81</v>
      </c>
      <c r="C17" s="7" t="s">
        <v>101</v>
      </c>
      <c r="D17" s="5">
        <v>5000</v>
      </c>
      <c r="E17" s="5">
        <v>14000</v>
      </c>
      <c r="F17" s="5">
        <f t="shared" si="0"/>
        <v>28000</v>
      </c>
      <c r="G17" s="6"/>
      <c r="H17" s="6">
        <f t="shared" si="1"/>
        <v>0</v>
      </c>
    </row>
    <row r="18" spans="1:8" ht="15.75" customHeight="1">
      <c r="A18" s="8">
        <v>6</v>
      </c>
      <c r="B18" s="27" t="s">
        <v>10</v>
      </c>
      <c r="C18" s="7" t="s">
        <v>11</v>
      </c>
      <c r="D18" s="5">
        <v>7000</v>
      </c>
      <c r="E18" s="5">
        <v>25000</v>
      </c>
      <c r="F18" s="5">
        <f t="shared" si="0"/>
        <v>50000</v>
      </c>
      <c r="G18" s="6"/>
      <c r="H18" s="6">
        <f t="shared" si="1"/>
        <v>0</v>
      </c>
    </row>
    <row r="19" spans="1:8" ht="15.75" customHeight="1">
      <c r="A19" s="8">
        <v>7</v>
      </c>
      <c r="B19" s="26" t="s">
        <v>12</v>
      </c>
      <c r="C19" s="4" t="s">
        <v>13</v>
      </c>
      <c r="D19" s="5">
        <v>45000</v>
      </c>
      <c r="E19" s="5">
        <v>60000</v>
      </c>
      <c r="F19" s="5">
        <f t="shared" si="0"/>
        <v>120000</v>
      </c>
      <c r="G19" s="6"/>
      <c r="H19" s="6">
        <f t="shared" si="1"/>
        <v>0</v>
      </c>
    </row>
    <row r="20" spans="1:8" ht="15.75" customHeight="1">
      <c r="A20" s="8">
        <v>8</v>
      </c>
      <c r="B20" s="4" t="s">
        <v>15</v>
      </c>
      <c r="C20" s="4" t="s">
        <v>16</v>
      </c>
      <c r="D20" s="5">
        <v>8000</v>
      </c>
      <c r="E20" s="5">
        <v>10000</v>
      </c>
      <c r="F20" s="5">
        <f t="shared" si="0"/>
        <v>20000</v>
      </c>
      <c r="G20" s="6"/>
      <c r="H20" s="6">
        <f t="shared" si="1"/>
        <v>0</v>
      </c>
    </row>
    <row r="21" spans="1:8" ht="15.75" customHeight="1">
      <c r="A21" s="8">
        <v>9</v>
      </c>
      <c r="B21" s="27" t="s">
        <v>103</v>
      </c>
      <c r="C21" s="7" t="s">
        <v>14</v>
      </c>
      <c r="D21" s="5">
        <v>9000</v>
      </c>
      <c r="E21" s="5">
        <v>10000</v>
      </c>
      <c r="F21" s="5">
        <f t="shared" si="0"/>
        <v>20000</v>
      </c>
      <c r="G21" s="6"/>
      <c r="H21" s="6">
        <f t="shared" si="1"/>
        <v>0</v>
      </c>
    </row>
    <row r="22" spans="1:8" ht="15.75" customHeight="1">
      <c r="A22" s="8">
        <v>10</v>
      </c>
      <c r="B22" s="26" t="s">
        <v>17</v>
      </c>
      <c r="C22" s="4" t="s">
        <v>18</v>
      </c>
      <c r="D22" s="9">
        <v>20000</v>
      </c>
      <c r="E22" s="9">
        <v>60000</v>
      </c>
      <c r="F22" s="5">
        <f t="shared" si="0"/>
        <v>120000</v>
      </c>
      <c r="G22" s="6"/>
      <c r="H22" s="6">
        <f t="shared" si="1"/>
        <v>0</v>
      </c>
    </row>
    <row r="23" spans="1:8" ht="15.75" customHeight="1">
      <c r="A23" s="8">
        <v>11</v>
      </c>
      <c r="B23" s="26" t="s">
        <v>19</v>
      </c>
      <c r="C23" s="4" t="s">
        <v>20</v>
      </c>
      <c r="D23" s="5">
        <v>30000</v>
      </c>
      <c r="E23" s="5">
        <v>30000</v>
      </c>
      <c r="F23" s="5">
        <f t="shared" si="0"/>
        <v>60000</v>
      </c>
      <c r="G23" s="6"/>
      <c r="H23" s="6">
        <f t="shared" si="1"/>
        <v>0</v>
      </c>
    </row>
    <row r="24" spans="1:8" ht="15.75" customHeight="1">
      <c r="A24" s="8">
        <v>12</v>
      </c>
      <c r="B24" s="26" t="s">
        <v>21</v>
      </c>
      <c r="C24" s="4" t="s">
        <v>22</v>
      </c>
      <c r="D24" s="5">
        <v>5000</v>
      </c>
      <c r="E24" s="5">
        <v>20000</v>
      </c>
      <c r="F24" s="5">
        <f t="shared" si="0"/>
        <v>40000</v>
      </c>
      <c r="G24" s="6"/>
      <c r="H24" s="6">
        <f t="shared" si="1"/>
        <v>0</v>
      </c>
    </row>
    <row r="25" spans="1:8" ht="15.75" customHeight="1">
      <c r="A25" s="8">
        <v>13</v>
      </c>
      <c r="B25" s="7" t="s">
        <v>23</v>
      </c>
      <c r="C25" s="7" t="s">
        <v>24</v>
      </c>
      <c r="D25" s="5">
        <v>3000</v>
      </c>
      <c r="E25" s="5">
        <v>10000</v>
      </c>
      <c r="F25" s="5">
        <f t="shared" si="0"/>
        <v>20000</v>
      </c>
      <c r="G25" s="6"/>
      <c r="H25" s="6">
        <f t="shared" si="1"/>
        <v>0</v>
      </c>
    </row>
    <row r="26" spans="1:8" ht="15.75" customHeight="1">
      <c r="A26" s="28">
        <v>14</v>
      </c>
      <c r="B26" s="29" t="s">
        <v>25</v>
      </c>
      <c r="C26" s="30" t="s">
        <v>26</v>
      </c>
      <c r="D26" s="31"/>
      <c r="E26" s="31"/>
      <c r="F26" s="31"/>
      <c r="G26" s="6"/>
      <c r="H26" s="32">
        <f t="shared" si="1"/>
        <v>0</v>
      </c>
    </row>
    <row r="27" spans="1:8" ht="15.75" customHeight="1">
      <c r="A27" s="8">
        <v>15</v>
      </c>
      <c r="B27" s="7" t="s">
        <v>27</v>
      </c>
      <c r="C27" s="7" t="s">
        <v>28</v>
      </c>
      <c r="D27" s="5">
        <v>3000</v>
      </c>
      <c r="E27" s="5">
        <v>5000</v>
      </c>
      <c r="F27" s="5">
        <f t="shared" si="0"/>
        <v>10000</v>
      </c>
      <c r="G27" s="6"/>
      <c r="H27" s="6">
        <f t="shared" si="1"/>
        <v>0</v>
      </c>
    </row>
    <row r="28" spans="1:8" ht="15.75" customHeight="1">
      <c r="A28" s="8">
        <v>16</v>
      </c>
      <c r="B28" s="26" t="s">
        <v>29</v>
      </c>
      <c r="C28" s="4" t="s">
        <v>30</v>
      </c>
      <c r="D28" s="5">
        <v>16000</v>
      </c>
      <c r="E28" s="5">
        <v>20000</v>
      </c>
      <c r="F28" s="5">
        <f t="shared" si="0"/>
        <v>40000</v>
      </c>
      <c r="G28" s="6"/>
      <c r="H28" s="6">
        <f t="shared" si="1"/>
        <v>0</v>
      </c>
    </row>
    <row r="29" spans="1:8" ht="15.75" customHeight="1">
      <c r="A29" s="8">
        <v>17</v>
      </c>
      <c r="B29" s="7" t="s">
        <v>31</v>
      </c>
      <c r="C29" s="7" t="s">
        <v>32</v>
      </c>
      <c r="D29" s="5">
        <v>2000</v>
      </c>
      <c r="E29" s="5">
        <v>6000</v>
      </c>
      <c r="F29" s="5">
        <f t="shared" si="0"/>
        <v>12000</v>
      </c>
      <c r="G29" s="6"/>
      <c r="H29" s="6">
        <f t="shared" si="1"/>
        <v>0</v>
      </c>
    </row>
    <row r="30" spans="1:8" ht="15" customHeight="1">
      <c r="A30" s="8">
        <v>18</v>
      </c>
      <c r="B30" s="26" t="s">
        <v>33</v>
      </c>
      <c r="C30" s="4" t="s">
        <v>34</v>
      </c>
      <c r="D30" s="9">
        <v>10000</v>
      </c>
      <c r="E30" s="9">
        <v>15000</v>
      </c>
      <c r="F30" s="9">
        <f t="shared" si="0"/>
        <v>30000</v>
      </c>
      <c r="G30" s="6"/>
      <c r="H30" s="25">
        <f t="shared" si="1"/>
        <v>0</v>
      </c>
    </row>
    <row r="31" spans="1:8" ht="15" customHeight="1">
      <c r="A31" s="8">
        <v>19</v>
      </c>
      <c r="B31" s="7" t="s">
        <v>35</v>
      </c>
      <c r="C31" s="7" t="s">
        <v>36</v>
      </c>
      <c r="D31" s="5">
        <v>10000</v>
      </c>
      <c r="E31" s="5">
        <v>15000</v>
      </c>
      <c r="F31" s="5">
        <f t="shared" si="0"/>
        <v>30000</v>
      </c>
      <c r="G31" s="6"/>
      <c r="H31" s="6">
        <f t="shared" si="1"/>
        <v>0</v>
      </c>
    </row>
    <row r="32" spans="1:8" ht="15" customHeight="1">
      <c r="A32" s="28">
        <v>20</v>
      </c>
      <c r="B32" s="34" t="s">
        <v>37</v>
      </c>
      <c r="C32" s="35" t="s">
        <v>38</v>
      </c>
      <c r="D32" s="31"/>
      <c r="E32" s="31"/>
      <c r="F32" s="31"/>
      <c r="G32" s="32"/>
      <c r="H32" s="32">
        <f t="shared" si="1"/>
        <v>0</v>
      </c>
    </row>
    <row r="33" spans="1:8" ht="15" customHeight="1">
      <c r="A33" s="8">
        <v>21</v>
      </c>
      <c r="B33" s="7" t="s">
        <v>39</v>
      </c>
      <c r="C33" s="7" t="s">
        <v>40</v>
      </c>
      <c r="D33" s="5">
        <v>10000</v>
      </c>
      <c r="E33" s="5">
        <v>20000</v>
      </c>
      <c r="F33" s="5">
        <f t="shared" si="0"/>
        <v>40000</v>
      </c>
      <c r="G33" s="6"/>
      <c r="H33" s="6">
        <f t="shared" si="1"/>
        <v>0</v>
      </c>
    </row>
    <row r="34" spans="1:8" ht="15" customHeight="1">
      <c r="A34" s="8">
        <v>22</v>
      </c>
      <c r="B34" s="4" t="s">
        <v>41</v>
      </c>
      <c r="C34" s="4" t="s">
        <v>42</v>
      </c>
      <c r="D34" s="5">
        <v>5000</v>
      </c>
      <c r="E34" s="5">
        <v>10000</v>
      </c>
      <c r="F34" s="5">
        <f t="shared" si="0"/>
        <v>20000</v>
      </c>
      <c r="G34" s="6"/>
      <c r="H34" s="6">
        <f t="shared" si="1"/>
        <v>0</v>
      </c>
    </row>
    <row r="35" spans="1:8" ht="15" customHeight="1">
      <c r="A35" s="8">
        <v>23</v>
      </c>
      <c r="B35" s="27" t="s">
        <v>43</v>
      </c>
      <c r="C35" s="7" t="s">
        <v>44</v>
      </c>
      <c r="D35" s="9">
        <v>15000</v>
      </c>
      <c r="E35" s="9">
        <v>19500</v>
      </c>
      <c r="F35" s="9">
        <f t="shared" si="0"/>
        <v>39000</v>
      </c>
      <c r="G35" s="6"/>
      <c r="H35" s="25">
        <f t="shared" si="1"/>
        <v>0</v>
      </c>
    </row>
    <row r="36" spans="1:8" ht="15" customHeight="1">
      <c r="A36" s="8">
        <v>24</v>
      </c>
      <c r="B36" s="7" t="s">
        <v>45</v>
      </c>
      <c r="C36" s="7" t="s">
        <v>46</v>
      </c>
      <c r="D36" s="5">
        <v>2000</v>
      </c>
      <c r="E36" s="5">
        <v>4000</v>
      </c>
      <c r="F36" s="5">
        <f t="shared" si="0"/>
        <v>8000</v>
      </c>
      <c r="G36" s="6"/>
      <c r="H36" s="6">
        <f t="shared" si="1"/>
        <v>0</v>
      </c>
    </row>
    <row r="37" spans="1:8" ht="15" customHeight="1">
      <c r="A37" s="8">
        <v>25</v>
      </c>
      <c r="B37" s="4" t="s">
        <v>47</v>
      </c>
      <c r="C37" s="4" t="s">
        <v>48</v>
      </c>
      <c r="D37" s="5">
        <v>3000</v>
      </c>
      <c r="E37" s="5">
        <v>5000</v>
      </c>
      <c r="F37" s="5">
        <f t="shared" si="0"/>
        <v>10000</v>
      </c>
      <c r="G37" s="6"/>
      <c r="H37" s="6">
        <f t="shared" si="1"/>
        <v>0</v>
      </c>
    </row>
    <row r="38" spans="1:8" ht="15" customHeight="1">
      <c r="A38" s="8">
        <v>26</v>
      </c>
      <c r="B38" s="4" t="s">
        <v>49</v>
      </c>
      <c r="C38" s="4" t="s">
        <v>50</v>
      </c>
      <c r="D38" s="5">
        <v>7000</v>
      </c>
      <c r="E38" s="5">
        <v>8000</v>
      </c>
      <c r="F38" s="5">
        <f t="shared" si="0"/>
        <v>16000</v>
      </c>
      <c r="G38" s="6"/>
      <c r="H38" s="6">
        <f t="shared" si="1"/>
        <v>0</v>
      </c>
    </row>
    <row r="39" spans="1:8" ht="15" customHeight="1">
      <c r="A39" s="8">
        <v>27</v>
      </c>
      <c r="B39" s="26" t="s">
        <v>51</v>
      </c>
      <c r="C39" s="4" t="s">
        <v>52</v>
      </c>
      <c r="D39" s="5">
        <v>16500</v>
      </c>
      <c r="E39" s="5">
        <v>27000</v>
      </c>
      <c r="F39" s="5">
        <f t="shared" si="0"/>
        <v>54000</v>
      </c>
      <c r="G39" s="6"/>
      <c r="H39" s="6">
        <f t="shared" si="1"/>
        <v>0</v>
      </c>
    </row>
    <row r="40" spans="1:8" ht="15" customHeight="1">
      <c r="A40" s="8">
        <v>28</v>
      </c>
      <c r="B40" s="7" t="s">
        <v>53</v>
      </c>
      <c r="C40" s="7" t="s">
        <v>54</v>
      </c>
      <c r="D40" s="5">
        <v>4500</v>
      </c>
      <c r="E40" s="5">
        <v>8000</v>
      </c>
      <c r="F40" s="5">
        <f t="shared" si="0"/>
        <v>16000</v>
      </c>
      <c r="G40" s="6"/>
      <c r="H40" s="6">
        <f t="shared" si="1"/>
        <v>0</v>
      </c>
    </row>
    <row r="41" spans="1:8" ht="15" customHeight="1">
      <c r="A41" s="8">
        <v>29</v>
      </c>
      <c r="B41" s="26" t="s">
        <v>55</v>
      </c>
      <c r="C41" s="4" t="s">
        <v>56</v>
      </c>
      <c r="D41" s="9">
        <v>15000</v>
      </c>
      <c r="E41" s="9">
        <v>26000</v>
      </c>
      <c r="F41" s="9">
        <f t="shared" si="0"/>
        <v>52000</v>
      </c>
      <c r="G41" s="25"/>
      <c r="H41" s="25">
        <f t="shared" si="1"/>
        <v>0</v>
      </c>
    </row>
    <row r="42" spans="1:8" ht="15" customHeight="1">
      <c r="A42" s="8">
        <v>30</v>
      </c>
      <c r="B42" s="26" t="s">
        <v>57</v>
      </c>
      <c r="C42" s="4" t="s">
        <v>58</v>
      </c>
      <c r="D42" s="5">
        <v>30000</v>
      </c>
      <c r="E42" s="5">
        <v>65000</v>
      </c>
      <c r="F42" s="5">
        <f t="shared" si="0"/>
        <v>130000</v>
      </c>
      <c r="G42" s="6"/>
      <c r="H42" s="6">
        <f t="shared" si="1"/>
        <v>0</v>
      </c>
    </row>
    <row r="43" spans="1:8" ht="15" customHeight="1">
      <c r="A43" s="8">
        <v>31</v>
      </c>
      <c r="B43" s="26" t="s">
        <v>59</v>
      </c>
      <c r="C43" s="4" t="s">
        <v>60</v>
      </c>
      <c r="D43" s="5">
        <v>0</v>
      </c>
      <c r="E43" s="5">
        <v>0</v>
      </c>
      <c r="F43" s="5">
        <f t="shared" si="0"/>
        <v>0</v>
      </c>
      <c r="G43" s="6"/>
      <c r="H43" s="6">
        <f t="shared" si="1"/>
        <v>0</v>
      </c>
    </row>
    <row r="44" spans="1:8" ht="15" customHeight="1">
      <c r="A44" s="8">
        <v>32</v>
      </c>
      <c r="B44" s="7" t="s">
        <v>61</v>
      </c>
      <c r="C44" s="7" t="s">
        <v>62</v>
      </c>
      <c r="D44" s="5">
        <v>15000</v>
      </c>
      <c r="E44" s="5">
        <v>15000</v>
      </c>
      <c r="F44" s="5">
        <f t="shared" si="0"/>
        <v>30000</v>
      </c>
      <c r="G44" s="6"/>
      <c r="H44" s="6">
        <f t="shared" si="1"/>
        <v>0</v>
      </c>
    </row>
    <row r="45" spans="1:8" ht="15" customHeight="1">
      <c r="A45" s="8">
        <v>33</v>
      </c>
      <c r="B45" s="4" t="s">
        <v>63</v>
      </c>
      <c r="C45" s="4" t="s">
        <v>64</v>
      </c>
      <c r="D45" s="5">
        <v>5000</v>
      </c>
      <c r="E45" s="5">
        <v>5000</v>
      </c>
      <c r="F45" s="5">
        <f t="shared" si="0"/>
        <v>10000</v>
      </c>
      <c r="G45" s="6"/>
      <c r="H45" s="6">
        <f t="shared" si="1"/>
        <v>0</v>
      </c>
    </row>
    <row r="46" spans="1:8" ht="15" customHeight="1">
      <c r="A46" s="8">
        <v>34</v>
      </c>
      <c r="B46" s="27" t="s">
        <v>65</v>
      </c>
      <c r="C46" s="7" t="s">
        <v>66</v>
      </c>
      <c r="D46" s="5">
        <v>10000</v>
      </c>
      <c r="E46" s="5">
        <v>15000</v>
      </c>
      <c r="F46" s="5">
        <f t="shared" si="0"/>
        <v>30000</v>
      </c>
      <c r="G46" s="6"/>
      <c r="H46" s="6">
        <f t="shared" si="1"/>
        <v>0</v>
      </c>
    </row>
    <row r="47" spans="1:8" ht="15" customHeight="1">
      <c r="A47" s="8">
        <v>35</v>
      </c>
      <c r="B47" s="27" t="s">
        <v>67</v>
      </c>
      <c r="C47" s="7" t="s">
        <v>68</v>
      </c>
      <c r="D47" s="5">
        <v>10000</v>
      </c>
      <c r="E47" s="5">
        <v>33000</v>
      </c>
      <c r="F47" s="5">
        <f t="shared" si="0"/>
        <v>66000</v>
      </c>
      <c r="G47" s="6"/>
      <c r="H47" s="6">
        <f t="shared" si="1"/>
        <v>0</v>
      </c>
    </row>
    <row r="48" spans="1:8" ht="15" customHeight="1">
      <c r="A48" s="8">
        <v>36</v>
      </c>
      <c r="B48" s="26" t="s">
        <v>69</v>
      </c>
      <c r="C48" s="4" t="s">
        <v>70</v>
      </c>
      <c r="D48" s="5">
        <v>55000</v>
      </c>
      <c r="E48" s="5">
        <v>50000</v>
      </c>
      <c r="F48" s="5">
        <f t="shared" si="0"/>
        <v>100000</v>
      </c>
      <c r="G48" s="6"/>
      <c r="H48" s="6">
        <f t="shared" si="1"/>
        <v>0</v>
      </c>
    </row>
    <row r="49" spans="1:8" ht="15" customHeight="1">
      <c r="A49" s="8">
        <v>37</v>
      </c>
      <c r="B49" s="26" t="s">
        <v>71</v>
      </c>
      <c r="C49" s="4" t="s">
        <v>72</v>
      </c>
      <c r="D49" s="5">
        <v>60000</v>
      </c>
      <c r="E49" s="9">
        <v>30000</v>
      </c>
      <c r="F49" s="5">
        <f t="shared" si="0"/>
        <v>60000</v>
      </c>
      <c r="G49" s="6"/>
      <c r="H49" s="6">
        <f t="shared" si="1"/>
        <v>0</v>
      </c>
    </row>
    <row r="50" spans="1:8" ht="15" customHeight="1">
      <c r="A50" s="8">
        <v>38</v>
      </c>
      <c r="B50" s="26" t="s">
        <v>73</v>
      </c>
      <c r="C50" s="4" t="s">
        <v>74</v>
      </c>
      <c r="D50" s="9">
        <v>40000</v>
      </c>
      <c r="E50" s="9">
        <v>22500</v>
      </c>
      <c r="F50" s="9">
        <f t="shared" si="0"/>
        <v>45000</v>
      </c>
      <c r="G50" s="6"/>
      <c r="H50" s="25">
        <f t="shared" si="1"/>
        <v>0</v>
      </c>
    </row>
    <row r="51" spans="1:8" ht="15" customHeight="1">
      <c r="A51" s="8">
        <v>39</v>
      </c>
      <c r="B51" s="26" t="s">
        <v>75</v>
      </c>
      <c r="C51" s="4" t="s">
        <v>76</v>
      </c>
      <c r="D51" s="5">
        <v>0</v>
      </c>
      <c r="E51" s="5">
        <v>0</v>
      </c>
      <c r="F51" s="5">
        <f t="shared" si="0"/>
        <v>0</v>
      </c>
      <c r="G51" s="6"/>
      <c r="H51" s="6">
        <f t="shared" si="1"/>
        <v>0</v>
      </c>
    </row>
    <row r="52" spans="1:8" ht="15" customHeight="1">
      <c r="A52" s="8">
        <v>40</v>
      </c>
      <c r="B52" s="7" t="s">
        <v>77</v>
      </c>
      <c r="C52" s="7" t="s">
        <v>78</v>
      </c>
      <c r="D52" s="9">
        <v>10000</v>
      </c>
      <c r="E52" s="9">
        <v>14000</v>
      </c>
      <c r="F52" s="5">
        <f t="shared" si="0"/>
        <v>28000</v>
      </c>
      <c r="G52" s="6"/>
      <c r="H52" s="6">
        <f t="shared" si="1"/>
        <v>0</v>
      </c>
    </row>
    <row r="53" spans="1:8" ht="15" customHeight="1">
      <c r="A53" s="8">
        <v>41</v>
      </c>
      <c r="B53" s="27" t="s">
        <v>79</v>
      </c>
      <c r="C53" s="7" t="s">
        <v>80</v>
      </c>
      <c r="D53" s="5">
        <v>16000</v>
      </c>
      <c r="E53" s="5">
        <v>32000</v>
      </c>
      <c r="F53" s="5">
        <f t="shared" si="0"/>
        <v>64000</v>
      </c>
      <c r="G53" s="6"/>
      <c r="H53" s="6">
        <f t="shared" si="1"/>
        <v>0</v>
      </c>
    </row>
    <row r="54" spans="1:8" ht="15" customHeight="1">
      <c r="A54" s="8">
        <v>42</v>
      </c>
      <c r="B54" s="27" t="s">
        <v>107</v>
      </c>
      <c r="C54" s="7" t="s">
        <v>108</v>
      </c>
      <c r="D54" s="5">
        <v>60000</v>
      </c>
      <c r="E54" s="5">
        <v>30000</v>
      </c>
      <c r="F54" s="5">
        <f t="shared" si="0"/>
        <v>60000</v>
      </c>
      <c r="G54" s="6"/>
      <c r="H54" s="6">
        <f t="shared" si="1"/>
        <v>0</v>
      </c>
    </row>
    <row r="55" spans="1:8" ht="15" customHeight="1">
      <c r="A55" s="8">
        <v>42</v>
      </c>
      <c r="B55" s="27" t="s">
        <v>90</v>
      </c>
      <c r="C55" s="7" t="s">
        <v>91</v>
      </c>
      <c r="D55" s="9">
        <v>6000</v>
      </c>
      <c r="E55" s="9">
        <v>7000</v>
      </c>
      <c r="F55" s="9">
        <f t="shared" si="0"/>
        <v>14000</v>
      </c>
      <c r="G55" s="6"/>
      <c r="H55" s="25">
        <f t="shared" si="1"/>
        <v>0</v>
      </c>
    </row>
    <row r="56" spans="1:8" ht="15">
      <c r="A56" s="54"/>
      <c r="B56" s="54"/>
      <c r="C56" s="10"/>
      <c r="D56" s="11">
        <f>SUM(D14:D55)</f>
        <v>596000</v>
      </c>
      <c r="E56" s="11">
        <f>SUM(E14:E55)</f>
        <v>792000</v>
      </c>
      <c r="F56" s="11">
        <f>SUM(F14:F55)</f>
        <v>1584000</v>
      </c>
      <c r="G56" s="6"/>
      <c r="H56" s="11">
        <f>SUM(H14:H55)</f>
        <v>0</v>
      </c>
    </row>
    <row r="57" spans="1:8" ht="15">
      <c r="A57" s="19"/>
      <c r="B57" s="20"/>
      <c r="C57" s="20"/>
      <c r="D57" s="22"/>
      <c r="E57" s="22"/>
      <c r="F57" s="22"/>
      <c r="G57" s="23"/>
      <c r="H57" s="24"/>
    </row>
    <row r="58" spans="1:8" ht="15">
      <c r="A58" s="21"/>
      <c r="B58" s="21"/>
      <c r="C58" s="55" t="s">
        <v>97</v>
      </c>
      <c r="D58" s="56"/>
      <c r="E58" s="56"/>
      <c r="F58" s="56"/>
      <c r="G58" s="56"/>
      <c r="H58" s="18">
        <f>E56*G56</f>
        <v>0</v>
      </c>
    </row>
    <row r="59" spans="1:8" ht="15">
      <c r="A59" s="21"/>
      <c r="B59" s="21"/>
      <c r="C59" s="55" t="s">
        <v>96</v>
      </c>
      <c r="D59" s="56"/>
      <c r="E59" s="56"/>
      <c r="F59" s="56"/>
      <c r="G59" s="56"/>
      <c r="H59" s="18">
        <f>H58*0.25</f>
        <v>0</v>
      </c>
    </row>
    <row r="60" spans="1:8" ht="15">
      <c r="A60" s="21"/>
      <c r="B60" s="21"/>
      <c r="C60" s="55" t="s">
        <v>98</v>
      </c>
      <c r="D60" s="56"/>
      <c r="E60" s="56"/>
      <c r="F60" s="56"/>
      <c r="G60" s="56"/>
      <c r="H60" s="18">
        <f>SUM(H58,H59)</f>
        <v>0</v>
      </c>
    </row>
    <row r="61" spans="1:8" ht="15">
      <c r="A61" s="21"/>
      <c r="B61" s="21"/>
      <c r="C61" s="62"/>
      <c r="D61" s="63"/>
      <c r="E61" s="63"/>
      <c r="F61" s="63"/>
      <c r="G61" s="64"/>
      <c r="H61" s="18"/>
    </row>
    <row r="62" spans="1:8" ht="15">
      <c r="A62" s="17"/>
      <c r="B62" s="17"/>
      <c r="C62" s="65" t="s">
        <v>105</v>
      </c>
      <c r="D62" s="56"/>
      <c r="E62" s="56"/>
      <c r="F62" s="56"/>
      <c r="G62" s="56"/>
      <c r="H62" s="6">
        <f>H58*2</f>
        <v>0</v>
      </c>
    </row>
    <row r="63" spans="1:8" ht="12.75">
      <c r="A63" s="17"/>
      <c r="B63" s="17"/>
      <c r="C63" s="65" t="s">
        <v>96</v>
      </c>
      <c r="D63" s="56"/>
      <c r="E63" s="56"/>
      <c r="F63" s="56"/>
      <c r="G63" s="56"/>
      <c r="H63" s="16">
        <f>H62*0.25</f>
        <v>0</v>
      </c>
    </row>
    <row r="64" spans="1:8" ht="12.75">
      <c r="A64" s="17"/>
      <c r="B64" s="17"/>
      <c r="C64" s="65" t="s">
        <v>106</v>
      </c>
      <c r="D64" s="56"/>
      <c r="E64" s="56"/>
      <c r="F64" s="56"/>
      <c r="G64" s="56"/>
      <c r="H64" s="16">
        <f>SUM(H62:H63)</f>
        <v>0</v>
      </c>
    </row>
    <row r="66" spans="1:8" ht="12.75">
      <c r="A66" s="49" t="s">
        <v>82</v>
      </c>
      <c r="B66" s="49"/>
      <c r="C66" s="49"/>
      <c r="D66" s="49"/>
      <c r="E66" s="49"/>
      <c r="F66" s="49"/>
      <c r="G66" s="49"/>
      <c r="H66" s="49"/>
    </row>
    <row r="68" spans="2:8" ht="12.75">
      <c r="B68" t="s">
        <v>92</v>
      </c>
      <c r="E68" s="49" t="s">
        <v>93</v>
      </c>
      <c r="F68" s="49"/>
      <c r="G68" s="49"/>
      <c r="H68" s="49"/>
    </row>
    <row r="69" spans="5:8" ht="12.75">
      <c r="E69" s="49"/>
      <c r="F69" s="49"/>
      <c r="G69" s="49"/>
      <c r="H69" s="49"/>
    </row>
  </sheetData>
  <sheetProtection/>
  <mergeCells count="25">
    <mergeCell ref="E69:H69"/>
    <mergeCell ref="C61:G61"/>
    <mergeCell ref="C62:G62"/>
    <mergeCell ref="C63:G63"/>
    <mergeCell ref="C64:G64"/>
    <mergeCell ref="A66:H66"/>
    <mergeCell ref="E68:H68"/>
    <mergeCell ref="A56:B56"/>
    <mergeCell ref="C58:G58"/>
    <mergeCell ref="C59:G59"/>
    <mergeCell ref="C60:G60"/>
    <mergeCell ref="A9:A11"/>
    <mergeCell ref="B9:B11"/>
    <mergeCell ref="C9:C11"/>
    <mergeCell ref="D9:D11"/>
    <mergeCell ref="E9:E11"/>
    <mergeCell ref="F9:F11"/>
    <mergeCell ref="G9:G11"/>
    <mergeCell ref="H9:H11"/>
    <mergeCell ref="A2:C2"/>
    <mergeCell ref="A3:C3"/>
    <mergeCell ref="D4:F4"/>
    <mergeCell ref="D5:F5"/>
    <mergeCell ref="A6:C6"/>
    <mergeCell ref="A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tabSelected="1" zoomScalePageLayoutView="0" workbookViewId="0" topLeftCell="A15">
      <selection activeCell="N50" sqref="N50"/>
    </sheetView>
  </sheetViews>
  <sheetFormatPr defaultColWidth="9.140625" defaultRowHeight="12.75"/>
  <cols>
    <col min="1" max="1" width="5.00390625" style="0" customWidth="1"/>
    <col min="2" max="2" width="36.140625" style="0" customWidth="1"/>
    <col min="3" max="3" width="38.140625" style="0" customWidth="1"/>
    <col min="4" max="4" width="12.00390625" style="0" customWidth="1"/>
    <col min="5" max="5" width="11.8515625" style="0" customWidth="1"/>
    <col min="6" max="6" width="13.00390625" style="0" customWidth="1"/>
    <col min="7" max="11" width="11.00390625" style="0" customWidth="1"/>
    <col min="12" max="12" width="12.8515625" style="0" customWidth="1"/>
    <col min="13" max="13" width="15.7109375" style="0" customWidth="1"/>
  </cols>
  <sheetData>
    <row r="2" spans="1:13" ht="12.75">
      <c r="A2" s="53" t="s">
        <v>110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9.5" customHeight="1">
      <c r="A3" s="57" t="s">
        <v>0</v>
      </c>
      <c r="B3" s="46" t="s">
        <v>99</v>
      </c>
      <c r="C3" s="46" t="s">
        <v>100</v>
      </c>
      <c r="D3" s="46" t="s">
        <v>1</v>
      </c>
      <c r="E3" s="46" t="s">
        <v>94</v>
      </c>
      <c r="F3" s="46" t="s">
        <v>104</v>
      </c>
      <c r="G3" s="46" t="s">
        <v>111</v>
      </c>
      <c r="H3" s="46" t="s">
        <v>112</v>
      </c>
      <c r="I3" s="46" t="s">
        <v>113</v>
      </c>
      <c r="J3" s="46" t="s">
        <v>114</v>
      </c>
      <c r="K3" s="46" t="s">
        <v>115</v>
      </c>
      <c r="L3" s="46" t="s">
        <v>116</v>
      </c>
      <c r="M3" s="46" t="s">
        <v>102</v>
      </c>
    </row>
    <row r="4" spans="1:13" ht="16.5" customHeight="1">
      <c r="A4" s="58"/>
      <c r="B4" s="60"/>
      <c r="C4" s="60"/>
      <c r="D4" s="47"/>
      <c r="E4" s="47"/>
      <c r="F4" s="47"/>
      <c r="G4" s="47"/>
      <c r="H4" s="66"/>
      <c r="I4" s="66"/>
      <c r="J4" s="66"/>
      <c r="K4" s="66"/>
      <c r="L4" s="66"/>
      <c r="M4" s="47"/>
    </row>
    <row r="5" spans="1:13" ht="31.5" customHeight="1">
      <c r="A5" s="59"/>
      <c r="B5" s="61"/>
      <c r="C5" s="61"/>
      <c r="D5" s="48"/>
      <c r="E5" s="48"/>
      <c r="F5" s="48"/>
      <c r="G5" s="48"/>
      <c r="H5" s="67"/>
      <c r="I5" s="67"/>
      <c r="J5" s="67"/>
      <c r="K5" s="67"/>
      <c r="L5" s="67"/>
      <c r="M5" s="48"/>
    </row>
    <row r="6" spans="1:13" ht="13.5" customHeight="1">
      <c r="A6" s="1">
        <v>1</v>
      </c>
      <c r="B6" s="3">
        <v>2</v>
      </c>
      <c r="C6" s="3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 t="s">
        <v>117</v>
      </c>
      <c r="M6" s="2" t="s">
        <v>118</v>
      </c>
    </row>
    <row r="7" spans="1:13" ht="27" customHeight="1">
      <c r="A7" s="38">
        <v>1</v>
      </c>
      <c r="B7" s="39" t="s">
        <v>2</v>
      </c>
      <c r="C7" s="40" t="s">
        <v>3</v>
      </c>
      <c r="D7" s="41">
        <v>0</v>
      </c>
      <c r="E7" s="41">
        <v>0</v>
      </c>
      <c r="F7" s="41">
        <f>E7*2</f>
        <v>0</v>
      </c>
      <c r="G7" s="42"/>
      <c r="H7" s="42"/>
      <c r="I7" s="42"/>
      <c r="J7" s="42"/>
      <c r="K7" s="42"/>
      <c r="L7" s="42"/>
      <c r="M7" s="42">
        <f>F7*L7</f>
        <v>0</v>
      </c>
    </row>
    <row r="8" spans="1:13" ht="15.75" customHeight="1">
      <c r="A8" s="8"/>
      <c r="B8" s="7" t="s">
        <v>4</v>
      </c>
      <c r="C8" s="7" t="s">
        <v>5</v>
      </c>
      <c r="D8" s="5">
        <v>6000</v>
      </c>
      <c r="E8" s="5">
        <v>9500</v>
      </c>
      <c r="F8" s="5">
        <f>E8*2</f>
        <v>19000</v>
      </c>
      <c r="G8" s="6"/>
      <c r="H8" s="6"/>
      <c r="I8" s="6"/>
      <c r="J8" s="6"/>
      <c r="K8" s="6"/>
      <c r="L8" s="6"/>
      <c r="M8" s="42">
        <f aca="true" t="shared" si="0" ref="M8:M49">F8*L8</f>
        <v>0</v>
      </c>
    </row>
    <row r="9" spans="1:13" ht="15.75" customHeight="1">
      <c r="A9" s="8"/>
      <c r="B9" s="4" t="s">
        <v>6</v>
      </c>
      <c r="C9" s="4" t="s">
        <v>7</v>
      </c>
      <c r="D9" s="5">
        <v>15000</v>
      </c>
      <c r="E9" s="5">
        <v>22000</v>
      </c>
      <c r="F9" s="5">
        <f aca="true" t="shared" si="1" ref="F9:F49">E9*2</f>
        <v>44000</v>
      </c>
      <c r="G9" s="6"/>
      <c r="H9" s="6"/>
      <c r="I9" s="6"/>
      <c r="J9" s="6"/>
      <c r="K9" s="6"/>
      <c r="L9" s="6"/>
      <c r="M9" s="42">
        <f t="shared" si="0"/>
        <v>0</v>
      </c>
    </row>
    <row r="10" spans="1:13" ht="15.75" customHeight="1">
      <c r="A10" s="8"/>
      <c r="B10" s="4" t="s">
        <v>8</v>
      </c>
      <c r="C10" s="4" t="s">
        <v>9</v>
      </c>
      <c r="D10" s="5">
        <v>7000</v>
      </c>
      <c r="E10" s="5">
        <v>14500</v>
      </c>
      <c r="F10" s="5">
        <f t="shared" si="1"/>
        <v>29000</v>
      </c>
      <c r="G10" s="6"/>
      <c r="H10" s="6"/>
      <c r="I10" s="6"/>
      <c r="J10" s="6"/>
      <c r="K10" s="6"/>
      <c r="L10" s="6"/>
      <c r="M10" s="42">
        <f t="shared" si="0"/>
        <v>0</v>
      </c>
    </row>
    <row r="11" spans="1:13" ht="15.75" customHeight="1">
      <c r="A11" s="8"/>
      <c r="B11" s="7" t="s">
        <v>81</v>
      </c>
      <c r="C11" s="7" t="s">
        <v>101</v>
      </c>
      <c r="D11" s="5">
        <v>5000</v>
      </c>
      <c r="E11" s="5">
        <v>14000</v>
      </c>
      <c r="F11" s="5">
        <f t="shared" si="1"/>
        <v>28000</v>
      </c>
      <c r="G11" s="6"/>
      <c r="H11" s="6"/>
      <c r="I11" s="6"/>
      <c r="J11" s="6"/>
      <c r="K11" s="6"/>
      <c r="L11" s="6"/>
      <c r="M11" s="42">
        <f t="shared" si="0"/>
        <v>0</v>
      </c>
    </row>
    <row r="12" spans="1:13" ht="15.75" customHeight="1">
      <c r="A12" s="38">
        <v>2</v>
      </c>
      <c r="B12" s="44" t="s">
        <v>10</v>
      </c>
      <c r="C12" s="45" t="s">
        <v>11</v>
      </c>
      <c r="D12" s="41">
        <v>7000</v>
      </c>
      <c r="E12" s="41">
        <v>25000</v>
      </c>
      <c r="F12" s="41">
        <f t="shared" si="1"/>
        <v>50000</v>
      </c>
      <c r="G12" s="42"/>
      <c r="H12" s="42"/>
      <c r="I12" s="42"/>
      <c r="J12" s="42"/>
      <c r="K12" s="42"/>
      <c r="L12" s="42"/>
      <c r="M12" s="42">
        <f t="shared" si="0"/>
        <v>0</v>
      </c>
    </row>
    <row r="13" spans="1:13" ht="15.75" customHeight="1">
      <c r="A13" s="38">
        <v>3</v>
      </c>
      <c r="B13" s="39" t="s">
        <v>12</v>
      </c>
      <c r="C13" s="43" t="s">
        <v>13</v>
      </c>
      <c r="D13" s="41">
        <v>45000</v>
      </c>
      <c r="E13" s="41">
        <v>60000</v>
      </c>
      <c r="F13" s="41">
        <f t="shared" si="1"/>
        <v>120000</v>
      </c>
      <c r="G13" s="42"/>
      <c r="H13" s="42"/>
      <c r="I13" s="42"/>
      <c r="J13" s="42"/>
      <c r="K13" s="42"/>
      <c r="L13" s="42"/>
      <c r="M13" s="42">
        <f t="shared" si="0"/>
        <v>0</v>
      </c>
    </row>
    <row r="14" spans="1:13" ht="15.75" customHeight="1">
      <c r="A14" s="8"/>
      <c r="B14" s="4" t="s">
        <v>15</v>
      </c>
      <c r="C14" s="4" t="s">
        <v>16</v>
      </c>
      <c r="D14" s="5">
        <v>8000</v>
      </c>
      <c r="E14" s="5">
        <v>10000</v>
      </c>
      <c r="F14" s="5">
        <f t="shared" si="1"/>
        <v>20000</v>
      </c>
      <c r="G14" s="6"/>
      <c r="H14" s="6"/>
      <c r="I14" s="6"/>
      <c r="J14" s="6"/>
      <c r="K14" s="6"/>
      <c r="L14" s="6"/>
      <c r="M14" s="42">
        <f t="shared" si="0"/>
        <v>0</v>
      </c>
    </row>
    <row r="15" spans="1:13" ht="15.75" customHeight="1">
      <c r="A15" s="38">
        <v>4</v>
      </c>
      <c r="B15" s="44" t="s">
        <v>103</v>
      </c>
      <c r="C15" s="45" t="s">
        <v>14</v>
      </c>
      <c r="D15" s="41">
        <v>9000</v>
      </c>
      <c r="E15" s="41">
        <v>10000</v>
      </c>
      <c r="F15" s="41">
        <f t="shared" si="1"/>
        <v>20000</v>
      </c>
      <c r="G15" s="42"/>
      <c r="H15" s="42"/>
      <c r="I15" s="42"/>
      <c r="J15" s="42"/>
      <c r="K15" s="42"/>
      <c r="L15" s="42"/>
      <c r="M15" s="42">
        <f t="shared" si="0"/>
        <v>0</v>
      </c>
    </row>
    <row r="16" spans="1:13" ht="15.75" customHeight="1">
      <c r="A16" s="38">
        <v>5</v>
      </c>
      <c r="B16" s="39" t="s">
        <v>17</v>
      </c>
      <c r="C16" s="43" t="s">
        <v>18</v>
      </c>
      <c r="D16" s="41">
        <v>20000</v>
      </c>
      <c r="E16" s="41">
        <v>60000</v>
      </c>
      <c r="F16" s="41">
        <f t="shared" si="1"/>
        <v>120000</v>
      </c>
      <c r="G16" s="42"/>
      <c r="H16" s="42"/>
      <c r="I16" s="42"/>
      <c r="J16" s="42"/>
      <c r="K16" s="42"/>
      <c r="L16" s="42"/>
      <c r="M16" s="42">
        <f t="shared" si="0"/>
        <v>0</v>
      </c>
    </row>
    <row r="17" spans="1:13" ht="15.75" customHeight="1">
      <c r="A17" s="38">
        <v>6</v>
      </c>
      <c r="B17" s="39" t="s">
        <v>19</v>
      </c>
      <c r="C17" s="43" t="s">
        <v>20</v>
      </c>
      <c r="D17" s="41">
        <v>30000</v>
      </c>
      <c r="E17" s="41">
        <v>30000</v>
      </c>
      <c r="F17" s="41">
        <f t="shared" si="1"/>
        <v>60000</v>
      </c>
      <c r="G17" s="42"/>
      <c r="H17" s="42"/>
      <c r="I17" s="42"/>
      <c r="J17" s="42"/>
      <c r="K17" s="42"/>
      <c r="L17" s="42"/>
      <c r="M17" s="42">
        <f t="shared" si="0"/>
        <v>0</v>
      </c>
    </row>
    <row r="18" spans="1:13" ht="15.75" customHeight="1">
      <c r="A18" s="38">
        <v>7</v>
      </c>
      <c r="B18" s="39" t="s">
        <v>21</v>
      </c>
      <c r="C18" s="43" t="s">
        <v>22</v>
      </c>
      <c r="D18" s="41">
        <v>5000</v>
      </c>
      <c r="E18" s="41">
        <v>20000</v>
      </c>
      <c r="F18" s="41">
        <f t="shared" si="1"/>
        <v>40000</v>
      </c>
      <c r="G18" s="42"/>
      <c r="H18" s="42"/>
      <c r="I18" s="42"/>
      <c r="J18" s="42"/>
      <c r="K18" s="42"/>
      <c r="L18" s="42"/>
      <c r="M18" s="42">
        <f t="shared" si="0"/>
        <v>0</v>
      </c>
    </row>
    <row r="19" spans="1:13" ht="15.75" customHeight="1">
      <c r="A19" s="8"/>
      <c r="B19" s="7" t="s">
        <v>23</v>
      </c>
      <c r="C19" s="7" t="s">
        <v>24</v>
      </c>
      <c r="D19" s="5">
        <v>3000</v>
      </c>
      <c r="E19" s="5">
        <v>10000</v>
      </c>
      <c r="F19" s="5">
        <f t="shared" si="1"/>
        <v>20000</v>
      </c>
      <c r="G19" s="6"/>
      <c r="H19" s="6"/>
      <c r="I19" s="6"/>
      <c r="J19" s="6"/>
      <c r="K19" s="6"/>
      <c r="L19" s="6"/>
      <c r="M19" s="42">
        <f t="shared" si="0"/>
        <v>0</v>
      </c>
    </row>
    <row r="20" spans="1:13" ht="15.75" customHeight="1">
      <c r="A20" s="38">
        <v>8</v>
      </c>
      <c r="B20" s="39" t="s">
        <v>25</v>
      </c>
      <c r="C20" s="43" t="s">
        <v>26</v>
      </c>
      <c r="D20" s="41">
        <v>0</v>
      </c>
      <c r="E20" s="41">
        <v>0</v>
      </c>
      <c r="F20" s="41">
        <f>E20*2</f>
        <v>0</v>
      </c>
      <c r="G20" s="42"/>
      <c r="H20" s="42"/>
      <c r="I20" s="42"/>
      <c r="J20" s="42"/>
      <c r="K20" s="42"/>
      <c r="L20" s="42"/>
      <c r="M20" s="42">
        <f t="shared" si="0"/>
        <v>0</v>
      </c>
    </row>
    <row r="21" spans="1:13" ht="15.75" customHeight="1">
      <c r="A21" s="8"/>
      <c r="B21" s="7" t="s">
        <v>27</v>
      </c>
      <c r="C21" s="7" t="s">
        <v>28</v>
      </c>
      <c r="D21" s="5">
        <v>3000</v>
      </c>
      <c r="E21" s="5">
        <v>5000</v>
      </c>
      <c r="F21" s="5">
        <f t="shared" si="1"/>
        <v>10000</v>
      </c>
      <c r="G21" s="6"/>
      <c r="H21" s="6"/>
      <c r="I21" s="6"/>
      <c r="J21" s="6"/>
      <c r="K21" s="6"/>
      <c r="L21" s="6"/>
      <c r="M21" s="42">
        <f t="shared" si="0"/>
        <v>0</v>
      </c>
    </row>
    <row r="22" spans="1:13" ht="15.75" customHeight="1">
      <c r="A22" s="38">
        <v>9</v>
      </c>
      <c r="B22" s="39" t="s">
        <v>29</v>
      </c>
      <c r="C22" s="43" t="s">
        <v>30</v>
      </c>
      <c r="D22" s="41">
        <v>16000</v>
      </c>
      <c r="E22" s="41">
        <v>20000</v>
      </c>
      <c r="F22" s="41">
        <f t="shared" si="1"/>
        <v>40000</v>
      </c>
      <c r="G22" s="42"/>
      <c r="H22" s="42"/>
      <c r="I22" s="42"/>
      <c r="J22" s="42"/>
      <c r="K22" s="42"/>
      <c r="L22" s="42"/>
      <c r="M22" s="42">
        <f t="shared" si="0"/>
        <v>0</v>
      </c>
    </row>
    <row r="23" spans="1:13" ht="15.75" customHeight="1">
      <c r="A23" s="8"/>
      <c r="B23" s="7" t="s">
        <v>31</v>
      </c>
      <c r="C23" s="7" t="s">
        <v>32</v>
      </c>
      <c r="D23" s="5">
        <v>2000</v>
      </c>
      <c r="E23" s="5">
        <v>6000</v>
      </c>
      <c r="F23" s="5">
        <f t="shared" si="1"/>
        <v>12000</v>
      </c>
      <c r="G23" s="6"/>
      <c r="H23" s="6"/>
      <c r="I23" s="6"/>
      <c r="J23" s="6"/>
      <c r="K23" s="6"/>
      <c r="L23" s="6"/>
      <c r="M23" s="42">
        <f t="shared" si="0"/>
        <v>0</v>
      </c>
    </row>
    <row r="24" spans="1:13" ht="15" customHeight="1">
      <c r="A24" s="38">
        <v>10</v>
      </c>
      <c r="B24" s="39" t="s">
        <v>33</v>
      </c>
      <c r="C24" s="43" t="s">
        <v>34</v>
      </c>
      <c r="D24" s="41">
        <v>10000</v>
      </c>
      <c r="E24" s="41">
        <v>15000</v>
      </c>
      <c r="F24" s="41">
        <f t="shared" si="1"/>
        <v>30000</v>
      </c>
      <c r="G24" s="42"/>
      <c r="H24" s="42"/>
      <c r="I24" s="42"/>
      <c r="J24" s="42"/>
      <c r="K24" s="42"/>
      <c r="L24" s="42"/>
      <c r="M24" s="42">
        <f t="shared" si="0"/>
        <v>0</v>
      </c>
    </row>
    <row r="25" spans="1:13" ht="15" customHeight="1">
      <c r="A25" s="8"/>
      <c r="B25" s="7" t="s">
        <v>35</v>
      </c>
      <c r="C25" s="7" t="s">
        <v>36</v>
      </c>
      <c r="D25" s="5">
        <v>10000</v>
      </c>
      <c r="E25" s="5">
        <v>15000</v>
      </c>
      <c r="F25" s="5">
        <f t="shared" si="1"/>
        <v>30000</v>
      </c>
      <c r="G25" s="6"/>
      <c r="H25" s="6"/>
      <c r="I25" s="6"/>
      <c r="J25" s="6"/>
      <c r="K25" s="6"/>
      <c r="L25" s="6"/>
      <c r="M25" s="42">
        <f t="shared" si="0"/>
        <v>0</v>
      </c>
    </row>
    <row r="26" spans="1:13" ht="15" customHeight="1">
      <c r="A26" s="38">
        <v>11</v>
      </c>
      <c r="B26" s="44" t="s">
        <v>37</v>
      </c>
      <c r="C26" s="45" t="s">
        <v>38</v>
      </c>
      <c r="D26" s="41">
        <v>0</v>
      </c>
      <c r="E26" s="41">
        <v>0</v>
      </c>
      <c r="F26" s="41">
        <f>E26*2</f>
        <v>0</v>
      </c>
      <c r="G26" s="42"/>
      <c r="H26" s="42"/>
      <c r="I26" s="42"/>
      <c r="J26" s="42"/>
      <c r="K26" s="42"/>
      <c r="L26" s="42"/>
      <c r="M26" s="42">
        <f t="shared" si="0"/>
        <v>0</v>
      </c>
    </row>
    <row r="27" spans="1:13" ht="15" customHeight="1">
      <c r="A27" s="8"/>
      <c r="B27" s="7" t="s">
        <v>39</v>
      </c>
      <c r="C27" s="7" t="s">
        <v>40</v>
      </c>
      <c r="D27" s="5">
        <v>10000</v>
      </c>
      <c r="E27" s="5">
        <v>20000</v>
      </c>
      <c r="F27" s="5">
        <f t="shared" si="1"/>
        <v>40000</v>
      </c>
      <c r="G27" s="6"/>
      <c r="H27" s="6"/>
      <c r="I27" s="6"/>
      <c r="J27" s="6"/>
      <c r="K27" s="6"/>
      <c r="L27" s="6"/>
      <c r="M27" s="42">
        <f t="shared" si="0"/>
        <v>0</v>
      </c>
    </row>
    <row r="28" spans="1:13" ht="15" customHeight="1">
      <c r="A28" s="8"/>
      <c r="B28" s="4" t="s">
        <v>41</v>
      </c>
      <c r="C28" s="4" t="s">
        <v>42</v>
      </c>
      <c r="D28" s="5">
        <v>5000</v>
      </c>
      <c r="E28" s="5">
        <v>10000</v>
      </c>
      <c r="F28" s="5">
        <f t="shared" si="1"/>
        <v>20000</v>
      </c>
      <c r="G28" s="6"/>
      <c r="H28" s="6"/>
      <c r="I28" s="6"/>
      <c r="J28" s="6"/>
      <c r="K28" s="6"/>
      <c r="L28" s="6"/>
      <c r="M28" s="42">
        <f t="shared" si="0"/>
        <v>0</v>
      </c>
    </row>
    <row r="29" spans="1:13" ht="15" customHeight="1">
      <c r="A29" s="38">
        <v>12</v>
      </c>
      <c r="B29" s="44" t="s">
        <v>43</v>
      </c>
      <c r="C29" s="45" t="s">
        <v>44</v>
      </c>
      <c r="D29" s="41">
        <v>15000</v>
      </c>
      <c r="E29" s="41">
        <v>19500</v>
      </c>
      <c r="F29" s="41">
        <f t="shared" si="1"/>
        <v>39000</v>
      </c>
      <c r="G29" s="42"/>
      <c r="H29" s="42"/>
      <c r="I29" s="42"/>
      <c r="J29" s="42"/>
      <c r="K29" s="42"/>
      <c r="L29" s="42"/>
      <c r="M29" s="42">
        <f t="shared" si="0"/>
        <v>0</v>
      </c>
    </row>
    <row r="30" spans="1:13" ht="15" customHeight="1">
      <c r="A30" s="8"/>
      <c r="B30" s="7" t="s">
        <v>45</v>
      </c>
      <c r="C30" s="7" t="s">
        <v>46</v>
      </c>
      <c r="D30" s="5">
        <v>2000</v>
      </c>
      <c r="E30" s="5">
        <v>4000</v>
      </c>
      <c r="F30" s="5">
        <f t="shared" si="1"/>
        <v>8000</v>
      </c>
      <c r="G30" s="6"/>
      <c r="H30" s="6"/>
      <c r="I30" s="6"/>
      <c r="J30" s="6"/>
      <c r="K30" s="6"/>
      <c r="L30" s="6"/>
      <c r="M30" s="42">
        <f t="shared" si="0"/>
        <v>0</v>
      </c>
    </row>
    <row r="31" spans="1:13" ht="15" customHeight="1">
      <c r="A31" s="8"/>
      <c r="B31" s="4" t="s">
        <v>47</v>
      </c>
      <c r="C31" s="4" t="s">
        <v>48</v>
      </c>
      <c r="D31" s="5">
        <v>3000</v>
      </c>
      <c r="E31" s="5">
        <v>5000</v>
      </c>
      <c r="F31" s="5">
        <f t="shared" si="1"/>
        <v>10000</v>
      </c>
      <c r="G31" s="6"/>
      <c r="H31" s="6"/>
      <c r="I31" s="6"/>
      <c r="J31" s="6"/>
      <c r="K31" s="6"/>
      <c r="L31" s="6"/>
      <c r="M31" s="42">
        <f t="shared" si="0"/>
        <v>0</v>
      </c>
    </row>
    <row r="32" spans="1:13" ht="15" customHeight="1">
      <c r="A32" s="8"/>
      <c r="B32" s="4" t="s">
        <v>49</v>
      </c>
      <c r="C32" s="4" t="s">
        <v>50</v>
      </c>
      <c r="D32" s="5">
        <v>7000</v>
      </c>
      <c r="E32" s="5">
        <v>8000</v>
      </c>
      <c r="F32" s="5">
        <f t="shared" si="1"/>
        <v>16000</v>
      </c>
      <c r="G32" s="6"/>
      <c r="H32" s="6"/>
      <c r="I32" s="6"/>
      <c r="J32" s="6"/>
      <c r="K32" s="6"/>
      <c r="L32" s="6"/>
      <c r="M32" s="42">
        <f t="shared" si="0"/>
        <v>0</v>
      </c>
    </row>
    <row r="33" spans="1:13" ht="15" customHeight="1">
      <c r="A33" s="38">
        <v>13</v>
      </c>
      <c r="B33" s="39" t="s">
        <v>51</v>
      </c>
      <c r="C33" s="43" t="s">
        <v>52</v>
      </c>
      <c r="D33" s="41">
        <v>16500</v>
      </c>
      <c r="E33" s="41">
        <v>27000</v>
      </c>
      <c r="F33" s="41">
        <f t="shared" si="1"/>
        <v>54000</v>
      </c>
      <c r="G33" s="42"/>
      <c r="H33" s="42"/>
      <c r="I33" s="42"/>
      <c r="J33" s="42"/>
      <c r="K33" s="42"/>
      <c r="L33" s="42"/>
      <c r="M33" s="42">
        <f t="shared" si="0"/>
        <v>0</v>
      </c>
    </row>
    <row r="34" spans="1:13" ht="15" customHeight="1">
      <c r="A34" s="8"/>
      <c r="B34" s="7" t="s">
        <v>53</v>
      </c>
      <c r="C34" s="7" t="s">
        <v>54</v>
      </c>
      <c r="D34" s="5">
        <v>4500</v>
      </c>
      <c r="E34" s="5">
        <v>8000</v>
      </c>
      <c r="F34" s="5">
        <f t="shared" si="1"/>
        <v>16000</v>
      </c>
      <c r="G34" s="6"/>
      <c r="H34" s="6"/>
      <c r="I34" s="6"/>
      <c r="J34" s="6"/>
      <c r="K34" s="6"/>
      <c r="L34" s="6"/>
      <c r="M34" s="42">
        <f t="shared" si="0"/>
        <v>0</v>
      </c>
    </row>
    <row r="35" spans="1:13" ht="15" customHeight="1">
      <c r="A35" s="38">
        <v>14</v>
      </c>
      <c r="B35" s="39" t="s">
        <v>55</v>
      </c>
      <c r="C35" s="43" t="s">
        <v>56</v>
      </c>
      <c r="D35" s="41">
        <v>15000</v>
      </c>
      <c r="E35" s="41">
        <v>26000</v>
      </c>
      <c r="F35" s="41">
        <f t="shared" si="1"/>
        <v>52000</v>
      </c>
      <c r="G35" s="42"/>
      <c r="H35" s="42"/>
      <c r="I35" s="42"/>
      <c r="J35" s="42"/>
      <c r="K35" s="42"/>
      <c r="L35" s="42"/>
      <c r="M35" s="42">
        <f t="shared" si="0"/>
        <v>0</v>
      </c>
    </row>
    <row r="36" spans="1:13" ht="15" customHeight="1">
      <c r="A36" s="38">
        <v>15</v>
      </c>
      <c r="B36" s="39" t="s">
        <v>57</v>
      </c>
      <c r="C36" s="43" t="s">
        <v>58</v>
      </c>
      <c r="D36" s="41">
        <v>30000</v>
      </c>
      <c r="E36" s="41">
        <v>65000</v>
      </c>
      <c r="F36" s="41">
        <f t="shared" si="1"/>
        <v>130000</v>
      </c>
      <c r="G36" s="42"/>
      <c r="H36" s="42"/>
      <c r="I36" s="42"/>
      <c r="J36" s="42"/>
      <c r="K36" s="42"/>
      <c r="L36" s="42"/>
      <c r="M36" s="42">
        <f t="shared" si="0"/>
        <v>0</v>
      </c>
    </row>
    <row r="37" spans="1:13" ht="15" customHeight="1">
      <c r="A37" s="38">
        <v>16</v>
      </c>
      <c r="B37" s="39" t="s">
        <v>59</v>
      </c>
      <c r="C37" s="43" t="s">
        <v>60</v>
      </c>
      <c r="D37" s="41">
        <v>0</v>
      </c>
      <c r="E37" s="41">
        <v>0</v>
      </c>
      <c r="F37" s="41">
        <f t="shared" si="1"/>
        <v>0</v>
      </c>
      <c r="G37" s="42"/>
      <c r="H37" s="42"/>
      <c r="I37" s="42"/>
      <c r="J37" s="42"/>
      <c r="K37" s="42"/>
      <c r="L37" s="42"/>
      <c r="M37" s="42">
        <f t="shared" si="0"/>
        <v>0</v>
      </c>
    </row>
    <row r="38" spans="1:13" ht="15" customHeight="1">
      <c r="A38" s="8"/>
      <c r="B38" s="7" t="s">
        <v>61</v>
      </c>
      <c r="C38" s="7" t="s">
        <v>62</v>
      </c>
      <c r="D38" s="5">
        <v>15000</v>
      </c>
      <c r="E38" s="5">
        <v>15000</v>
      </c>
      <c r="F38" s="5">
        <f t="shared" si="1"/>
        <v>30000</v>
      </c>
      <c r="G38" s="6"/>
      <c r="H38" s="6"/>
      <c r="I38" s="6"/>
      <c r="J38" s="6"/>
      <c r="K38" s="6"/>
      <c r="L38" s="6"/>
      <c r="M38" s="42">
        <f t="shared" si="0"/>
        <v>0</v>
      </c>
    </row>
    <row r="39" spans="1:13" ht="15" customHeight="1">
      <c r="A39" s="8"/>
      <c r="B39" s="4" t="s">
        <v>63</v>
      </c>
      <c r="C39" s="4" t="s">
        <v>64</v>
      </c>
      <c r="D39" s="5">
        <v>5000</v>
      </c>
      <c r="E39" s="5">
        <v>5000</v>
      </c>
      <c r="F39" s="5">
        <f t="shared" si="1"/>
        <v>10000</v>
      </c>
      <c r="G39" s="6"/>
      <c r="H39" s="6"/>
      <c r="I39" s="6"/>
      <c r="J39" s="6"/>
      <c r="K39" s="6"/>
      <c r="L39" s="6"/>
      <c r="M39" s="42">
        <f t="shared" si="0"/>
        <v>0</v>
      </c>
    </row>
    <row r="40" spans="1:13" ht="15" customHeight="1">
      <c r="A40" s="38">
        <v>17</v>
      </c>
      <c r="B40" s="44" t="s">
        <v>65</v>
      </c>
      <c r="C40" s="45" t="s">
        <v>66</v>
      </c>
      <c r="D40" s="41">
        <v>10000</v>
      </c>
      <c r="E40" s="41">
        <v>15000</v>
      </c>
      <c r="F40" s="41">
        <f t="shared" si="1"/>
        <v>30000</v>
      </c>
      <c r="G40" s="42"/>
      <c r="H40" s="42"/>
      <c r="I40" s="42"/>
      <c r="J40" s="42"/>
      <c r="K40" s="42"/>
      <c r="L40" s="42"/>
      <c r="M40" s="42">
        <f t="shared" si="0"/>
        <v>0</v>
      </c>
    </row>
    <row r="41" spans="1:13" ht="15" customHeight="1">
      <c r="A41" s="38">
        <v>18</v>
      </c>
      <c r="B41" s="44" t="s">
        <v>67</v>
      </c>
      <c r="C41" s="45" t="s">
        <v>68</v>
      </c>
      <c r="D41" s="41">
        <v>10000</v>
      </c>
      <c r="E41" s="41">
        <v>33000</v>
      </c>
      <c r="F41" s="41">
        <f t="shared" si="1"/>
        <v>66000</v>
      </c>
      <c r="G41" s="42"/>
      <c r="H41" s="42"/>
      <c r="I41" s="42"/>
      <c r="J41" s="42"/>
      <c r="K41" s="42"/>
      <c r="L41" s="42"/>
      <c r="M41" s="42">
        <f t="shared" si="0"/>
        <v>0</v>
      </c>
    </row>
    <row r="42" spans="1:13" ht="15" customHeight="1">
      <c r="A42" s="38">
        <v>19</v>
      </c>
      <c r="B42" s="39" t="s">
        <v>69</v>
      </c>
      <c r="C42" s="43" t="s">
        <v>70</v>
      </c>
      <c r="D42" s="41">
        <v>55000</v>
      </c>
      <c r="E42" s="41">
        <v>50000</v>
      </c>
      <c r="F42" s="41">
        <f t="shared" si="1"/>
        <v>100000</v>
      </c>
      <c r="G42" s="42"/>
      <c r="H42" s="42"/>
      <c r="I42" s="42"/>
      <c r="J42" s="42"/>
      <c r="K42" s="42"/>
      <c r="L42" s="42"/>
      <c r="M42" s="42">
        <f t="shared" si="0"/>
        <v>0</v>
      </c>
    </row>
    <row r="43" spans="1:13" ht="15" customHeight="1">
      <c r="A43" s="38">
        <v>20</v>
      </c>
      <c r="B43" s="39" t="s">
        <v>71</v>
      </c>
      <c r="C43" s="43" t="s">
        <v>72</v>
      </c>
      <c r="D43" s="41">
        <v>60000</v>
      </c>
      <c r="E43" s="41">
        <v>30000</v>
      </c>
      <c r="F43" s="41">
        <f t="shared" si="1"/>
        <v>60000</v>
      </c>
      <c r="G43" s="42"/>
      <c r="H43" s="42"/>
      <c r="I43" s="42"/>
      <c r="J43" s="42"/>
      <c r="K43" s="42"/>
      <c r="L43" s="42"/>
      <c r="M43" s="42">
        <f t="shared" si="0"/>
        <v>0</v>
      </c>
    </row>
    <row r="44" spans="1:13" ht="15" customHeight="1">
      <c r="A44" s="38">
        <v>21</v>
      </c>
      <c r="B44" s="39" t="s">
        <v>73</v>
      </c>
      <c r="C44" s="43" t="s">
        <v>74</v>
      </c>
      <c r="D44" s="41">
        <v>40000</v>
      </c>
      <c r="E44" s="41">
        <v>22500</v>
      </c>
      <c r="F44" s="41">
        <f t="shared" si="1"/>
        <v>45000</v>
      </c>
      <c r="G44" s="42"/>
      <c r="H44" s="42"/>
      <c r="I44" s="42"/>
      <c r="J44" s="42"/>
      <c r="K44" s="42"/>
      <c r="L44" s="42"/>
      <c r="M44" s="42">
        <f t="shared" si="0"/>
        <v>0</v>
      </c>
    </row>
    <row r="45" spans="1:13" ht="15" customHeight="1">
      <c r="A45" s="38">
        <v>22</v>
      </c>
      <c r="B45" s="39" t="s">
        <v>75</v>
      </c>
      <c r="C45" s="43" t="s">
        <v>76</v>
      </c>
      <c r="D45" s="41">
        <v>0</v>
      </c>
      <c r="E45" s="41">
        <v>0</v>
      </c>
      <c r="F45" s="41">
        <f t="shared" si="1"/>
        <v>0</v>
      </c>
      <c r="G45" s="42"/>
      <c r="H45" s="42"/>
      <c r="I45" s="42"/>
      <c r="J45" s="42"/>
      <c r="K45" s="42"/>
      <c r="L45" s="42"/>
      <c r="M45" s="42">
        <f t="shared" si="0"/>
        <v>0</v>
      </c>
    </row>
    <row r="46" spans="1:13" ht="15" customHeight="1">
      <c r="A46" s="8"/>
      <c r="B46" s="7" t="s">
        <v>77</v>
      </c>
      <c r="C46" s="7" t="s">
        <v>78</v>
      </c>
      <c r="D46" s="9">
        <v>10000</v>
      </c>
      <c r="E46" s="9">
        <v>14000</v>
      </c>
      <c r="F46" s="5">
        <f t="shared" si="1"/>
        <v>28000</v>
      </c>
      <c r="G46" s="6"/>
      <c r="H46" s="6"/>
      <c r="I46" s="6"/>
      <c r="J46" s="6"/>
      <c r="K46" s="6"/>
      <c r="L46" s="6"/>
      <c r="M46" s="42">
        <f t="shared" si="0"/>
        <v>0</v>
      </c>
    </row>
    <row r="47" spans="1:13" ht="15" customHeight="1">
      <c r="A47" s="38">
        <v>23</v>
      </c>
      <c r="B47" s="44" t="s">
        <v>79</v>
      </c>
      <c r="C47" s="45" t="s">
        <v>80</v>
      </c>
      <c r="D47" s="41">
        <v>16000</v>
      </c>
      <c r="E47" s="41">
        <v>32000</v>
      </c>
      <c r="F47" s="41">
        <f t="shared" si="1"/>
        <v>64000</v>
      </c>
      <c r="G47" s="42"/>
      <c r="H47" s="42"/>
      <c r="I47" s="42"/>
      <c r="J47" s="42"/>
      <c r="K47" s="42"/>
      <c r="L47" s="42"/>
      <c r="M47" s="42">
        <f t="shared" si="0"/>
        <v>0</v>
      </c>
    </row>
    <row r="48" spans="1:13" ht="15" customHeight="1">
      <c r="A48" s="38">
        <v>24</v>
      </c>
      <c r="B48" s="44" t="s">
        <v>107</v>
      </c>
      <c r="C48" s="45" t="s">
        <v>108</v>
      </c>
      <c r="D48" s="41">
        <v>60000</v>
      </c>
      <c r="E48" s="41">
        <v>30000</v>
      </c>
      <c r="F48" s="41">
        <f t="shared" si="1"/>
        <v>60000</v>
      </c>
      <c r="G48" s="42"/>
      <c r="H48" s="42"/>
      <c r="I48" s="42"/>
      <c r="J48" s="42"/>
      <c r="K48" s="42"/>
      <c r="L48" s="42"/>
      <c r="M48" s="42">
        <f t="shared" si="0"/>
        <v>0</v>
      </c>
    </row>
    <row r="49" spans="1:13" ht="15" customHeight="1">
      <c r="A49" s="38">
        <v>25</v>
      </c>
      <c r="B49" s="44" t="s">
        <v>90</v>
      </c>
      <c r="C49" s="45" t="s">
        <v>91</v>
      </c>
      <c r="D49" s="41">
        <v>6000</v>
      </c>
      <c r="E49" s="41">
        <v>7000</v>
      </c>
      <c r="F49" s="41">
        <f t="shared" si="1"/>
        <v>14000</v>
      </c>
      <c r="G49" s="42"/>
      <c r="H49" s="42"/>
      <c r="I49" s="42"/>
      <c r="J49" s="42"/>
      <c r="K49" s="42"/>
      <c r="L49" s="42"/>
      <c r="M49" s="42">
        <f t="shared" si="0"/>
        <v>0</v>
      </c>
    </row>
    <row r="50" spans="1:13" ht="15">
      <c r="A50" s="54"/>
      <c r="B50" s="54"/>
      <c r="C50" s="10"/>
      <c r="D50" s="11">
        <f>SUM(D8:D49)</f>
        <v>596000</v>
      </c>
      <c r="E50" s="11">
        <f>SUM(E8:E49)</f>
        <v>792000</v>
      </c>
      <c r="F50" s="11">
        <f>SUM(F8:F49)</f>
        <v>1584000</v>
      </c>
      <c r="G50" s="6"/>
      <c r="H50" s="6"/>
      <c r="I50" s="6"/>
      <c r="J50" s="6"/>
      <c r="K50" s="6"/>
      <c r="L50" s="6">
        <f>L49</f>
        <v>0</v>
      </c>
      <c r="M50" s="11">
        <f>SUM(M7:M49)</f>
        <v>0</v>
      </c>
    </row>
    <row r="51" spans="1:13" ht="15">
      <c r="A51" s="19"/>
      <c r="B51" s="20"/>
      <c r="C51" s="20"/>
      <c r="D51" s="22"/>
      <c r="E51" s="22"/>
      <c r="F51" s="22"/>
      <c r="G51" s="23"/>
      <c r="H51" s="23"/>
      <c r="I51" s="23"/>
      <c r="J51" s="23"/>
      <c r="K51" s="23"/>
      <c r="L51" s="23"/>
      <c r="M51" s="24"/>
    </row>
    <row r="52" spans="1:13" ht="15">
      <c r="A52" s="21"/>
      <c r="B52" s="21"/>
      <c r="C52" s="55" t="s">
        <v>97</v>
      </c>
      <c r="D52" s="56"/>
      <c r="E52" s="56"/>
      <c r="F52" s="56"/>
      <c r="G52" s="56"/>
      <c r="H52" s="36"/>
      <c r="I52" s="36"/>
      <c r="J52" s="36"/>
      <c r="K52" s="36"/>
      <c r="L52" s="36"/>
      <c r="M52" s="18">
        <f>E50*L50</f>
        <v>0</v>
      </c>
    </row>
    <row r="53" spans="1:13" ht="15">
      <c r="A53" s="21"/>
      <c r="B53" s="21"/>
      <c r="C53" s="55" t="s">
        <v>96</v>
      </c>
      <c r="D53" s="56"/>
      <c r="E53" s="56"/>
      <c r="F53" s="56"/>
      <c r="G53" s="56"/>
      <c r="H53" s="36"/>
      <c r="I53" s="36"/>
      <c r="J53" s="36"/>
      <c r="K53" s="36"/>
      <c r="L53" s="36"/>
      <c r="M53" s="18">
        <f>M52*0.25</f>
        <v>0</v>
      </c>
    </row>
    <row r="54" spans="1:13" ht="15">
      <c r="A54" s="21"/>
      <c r="B54" s="21"/>
      <c r="C54" s="55" t="s">
        <v>98</v>
      </c>
      <c r="D54" s="56"/>
      <c r="E54" s="56"/>
      <c r="F54" s="56"/>
      <c r="G54" s="56"/>
      <c r="H54" s="36"/>
      <c r="I54" s="36"/>
      <c r="J54" s="36"/>
      <c r="K54" s="36"/>
      <c r="L54" s="36"/>
      <c r="M54" s="18">
        <f>SUM(M52,M53)</f>
        <v>0</v>
      </c>
    </row>
    <row r="55" spans="1:13" ht="15">
      <c r="A55" s="21"/>
      <c r="B55" s="21"/>
      <c r="C55" s="62"/>
      <c r="D55" s="63"/>
      <c r="E55" s="63"/>
      <c r="F55" s="63"/>
      <c r="G55" s="64"/>
      <c r="H55" s="37"/>
      <c r="I55" s="37"/>
      <c r="J55" s="37"/>
      <c r="K55" s="37"/>
      <c r="L55" s="37"/>
      <c r="M55" s="18"/>
    </row>
    <row r="56" spans="1:13" ht="15">
      <c r="A56" s="17"/>
      <c r="B56" s="17"/>
      <c r="C56" s="65" t="s">
        <v>105</v>
      </c>
      <c r="D56" s="56"/>
      <c r="E56" s="56"/>
      <c r="F56" s="56"/>
      <c r="G56" s="56"/>
      <c r="H56" s="36"/>
      <c r="I56" s="36"/>
      <c r="J56" s="36"/>
      <c r="K56" s="36"/>
      <c r="L56" s="36"/>
      <c r="M56" s="6">
        <f>M52*2</f>
        <v>0</v>
      </c>
    </row>
    <row r="57" spans="1:13" ht="12.75">
      <c r="A57" s="17"/>
      <c r="B57" s="17"/>
      <c r="C57" s="65" t="s">
        <v>96</v>
      </c>
      <c r="D57" s="56"/>
      <c r="E57" s="56"/>
      <c r="F57" s="56"/>
      <c r="G57" s="56"/>
      <c r="H57" s="36"/>
      <c r="I57" s="36"/>
      <c r="J57" s="36"/>
      <c r="K57" s="36"/>
      <c r="L57" s="36"/>
      <c r="M57" s="16">
        <f>M56*0.25</f>
        <v>0</v>
      </c>
    </row>
    <row r="58" spans="1:13" ht="12.75">
      <c r="A58" s="17"/>
      <c r="B58" s="17"/>
      <c r="C58" s="65" t="s">
        <v>106</v>
      </c>
      <c r="D58" s="56"/>
      <c r="E58" s="56"/>
      <c r="F58" s="56"/>
      <c r="G58" s="56"/>
      <c r="H58" s="36"/>
      <c r="I58" s="36"/>
      <c r="J58" s="36"/>
      <c r="K58" s="36"/>
      <c r="L58" s="36"/>
      <c r="M58" s="16">
        <f>SUM(M56:M57)</f>
        <v>0</v>
      </c>
    </row>
    <row r="60" spans="5:13" ht="12.75">
      <c r="E60" s="49"/>
      <c r="F60" s="49"/>
      <c r="G60" s="49"/>
      <c r="H60" s="49"/>
      <c r="I60" s="49"/>
      <c r="J60" s="49"/>
      <c r="K60" s="49"/>
      <c r="L60" s="49"/>
      <c r="M60" s="49"/>
    </row>
  </sheetData>
  <sheetProtection/>
  <mergeCells count="23">
    <mergeCell ref="A50:B50"/>
    <mergeCell ref="C52:G52"/>
    <mergeCell ref="C53:G53"/>
    <mergeCell ref="C58:G58"/>
    <mergeCell ref="F3:F5"/>
    <mergeCell ref="G3:G5"/>
    <mergeCell ref="M3:M5"/>
    <mergeCell ref="H3:H5"/>
    <mergeCell ref="E60:M60"/>
    <mergeCell ref="C54:G54"/>
    <mergeCell ref="C55:G55"/>
    <mergeCell ref="C56:G56"/>
    <mergeCell ref="C57:G57"/>
    <mergeCell ref="L3:L5"/>
    <mergeCell ref="I3:I5"/>
    <mergeCell ref="J3:J5"/>
    <mergeCell ref="K3:K5"/>
    <mergeCell ref="A2:M2"/>
    <mergeCell ref="A3:A5"/>
    <mergeCell ref="B3:B5"/>
    <mergeCell ref="C3:C5"/>
    <mergeCell ref="D3:D5"/>
    <mergeCell ref="E3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OBZ</dc:creator>
  <cp:keywords/>
  <dc:description/>
  <cp:lastModifiedBy>Marinko Bašurić</cp:lastModifiedBy>
  <cp:lastPrinted>2017-03-21T08:17:20Z</cp:lastPrinted>
  <dcterms:created xsi:type="dcterms:W3CDTF">2011-04-12T11:38:14Z</dcterms:created>
  <dcterms:modified xsi:type="dcterms:W3CDTF">2017-04-11T07:43:11Z</dcterms:modified>
  <cp:category/>
  <cp:version/>
  <cp:contentType/>
  <cp:contentStatus/>
</cp:coreProperties>
</file>